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35" windowWidth="21075" windowHeight="1101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Лист1!$A$1:$Z$106</definedName>
  </definedNames>
  <calcPr calcId="145621"/>
</workbook>
</file>

<file path=xl/calcChain.xml><?xml version="1.0" encoding="utf-8"?>
<calcChain xmlns="http://schemas.openxmlformats.org/spreadsheetml/2006/main">
  <c r="Z106" i="1" l="1"/>
  <c r="Y106" i="1"/>
  <c r="V104" i="1"/>
  <c r="Z105" i="1"/>
  <c r="Y105" i="1"/>
  <c r="Z104" i="1"/>
  <c r="Y104" i="1"/>
  <c r="Z101" i="1"/>
  <c r="Y101" i="1"/>
  <c r="Z100" i="1"/>
  <c r="Y100" i="1"/>
  <c r="Z102" i="1"/>
  <c r="Y102" i="1"/>
  <c r="Z98" i="1"/>
  <c r="Y98" i="1"/>
  <c r="Z97" i="1"/>
  <c r="Y97" i="1"/>
  <c r="Z96" i="1"/>
  <c r="Y96" i="1"/>
  <c r="Z95" i="1"/>
  <c r="Y95" i="1"/>
  <c r="Z93" i="1" l="1"/>
  <c r="Y93" i="1"/>
  <c r="Z91" i="1"/>
  <c r="Y91" i="1"/>
  <c r="Z90" i="1"/>
  <c r="Y90" i="1"/>
  <c r="Z89" i="1"/>
  <c r="Y89" i="1"/>
  <c r="Z87" i="1"/>
  <c r="Y87" i="1"/>
  <c r="Z86" i="1"/>
  <c r="Y86" i="1"/>
  <c r="Z85" i="1"/>
  <c r="Y85" i="1"/>
  <c r="Z83" i="1"/>
  <c r="Y83" i="1"/>
  <c r="Z82" i="1"/>
  <c r="Y82" i="1"/>
  <c r="Z81" i="1"/>
  <c r="Y81" i="1"/>
  <c r="Z80" i="1"/>
  <c r="Y80" i="1"/>
  <c r="Z79" i="1"/>
  <c r="Y79" i="1"/>
  <c r="Z78" i="1"/>
  <c r="Y78" i="1"/>
  <c r="Z77" i="1"/>
  <c r="Y77" i="1"/>
  <c r="Z76" i="1"/>
  <c r="Y76" i="1"/>
  <c r="Z74" i="1"/>
  <c r="Y74" i="1"/>
  <c r="Z73" i="1"/>
  <c r="Y73" i="1"/>
  <c r="Z72" i="1" l="1"/>
  <c r="Y72" i="1"/>
  <c r="Z71" i="1"/>
  <c r="Y71" i="1"/>
  <c r="Z69" i="1"/>
  <c r="Y69" i="1"/>
  <c r="Z68" i="1"/>
  <c r="Y68" i="1"/>
  <c r="Z66" i="1" l="1"/>
  <c r="Y66" i="1"/>
  <c r="Z64" i="1" l="1"/>
  <c r="Y64" i="1"/>
  <c r="Z63" i="1"/>
  <c r="Y63" i="1"/>
  <c r="Z62" i="1"/>
  <c r="Y62" i="1"/>
  <c r="Z61" i="1"/>
  <c r="Y61" i="1"/>
  <c r="Z60" i="1"/>
  <c r="Y60" i="1"/>
  <c r="Z59" i="1"/>
  <c r="Y59" i="1"/>
  <c r="Z58" i="1"/>
  <c r="Y58" i="1"/>
  <c r="Z56" i="1"/>
  <c r="Y56" i="1"/>
  <c r="Z55" i="1"/>
  <c r="Y55" i="1"/>
  <c r="Z53" i="1"/>
  <c r="Y53" i="1"/>
  <c r="Z52" i="1"/>
  <c r="Y52" i="1"/>
  <c r="Z51" i="1"/>
  <c r="Y51" i="1"/>
  <c r="Z50" i="1"/>
  <c r="Y50" i="1"/>
  <c r="Z49" i="1" l="1"/>
  <c r="Y49" i="1"/>
  <c r="Z48" i="1"/>
  <c r="Y48" i="1"/>
  <c r="Z45" i="1" l="1"/>
  <c r="Y45" i="1"/>
  <c r="Z44" i="1"/>
  <c r="Y44" i="1"/>
  <c r="Z42" i="1"/>
  <c r="Y42" i="1"/>
  <c r="Z41" i="1"/>
  <c r="Y41" i="1"/>
  <c r="Z40" i="1"/>
  <c r="Y40" i="1"/>
  <c r="Z39" i="1"/>
  <c r="Y39" i="1"/>
  <c r="Z38" i="1"/>
  <c r="Y38" i="1"/>
  <c r="Z36" i="1"/>
  <c r="Y36" i="1"/>
  <c r="Z35" i="1"/>
  <c r="Y35" i="1"/>
  <c r="Z34" i="1"/>
  <c r="Y34" i="1"/>
  <c r="Z32" i="1"/>
  <c r="Z31" i="1"/>
  <c r="Z30" i="1"/>
  <c r="Z29" i="1"/>
  <c r="Y32" i="1"/>
  <c r="Y31" i="1"/>
  <c r="Y30" i="1"/>
  <c r="Y29" i="1"/>
  <c r="Z25" i="1"/>
  <c r="Y26" i="1"/>
  <c r="Z26" i="1"/>
  <c r="Z14" i="1"/>
  <c r="Y25" i="1"/>
  <c r="Z22" i="1"/>
  <c r="Y22" i="1"/>
  <c r="Z23" i="1"/>
  <c r="Z21" i="1"/>
  <c r="Z20" i="1"/>
  <c r="Z19" i="1"/>
  <c r="Y23" i="1"/>
  <c r="Y20" i="1"/>
  <c r="Y19" i="1"/>
  <c r="Z15" i="1"/>
  <c r="Y16" i="1"/>
  <c r="Y15" i="1"/>
  <c r="Y14" i="1"/>
  <c r="Y13" i="1"/>
  <c r="Z13" i="1"/>
  <c r="Z11" i="1"/>
  <c r="Y11" i="1" l="1"/>
  <c r="V106" i="1" l="1"/>
  <c r="V105" i="1"/>
  <c r="V102" i="1"/>
  <c r="V101" i="1"/>
  <c r="V100" i="1"/>
  <c r="V98" i="1"/>
  <c r="V96" i="1"/>
  <c r="V95" i="1"/>
  <c r="V93" i="1"/>
  <c r="V97" i="1"/>
  <c r="V91" i="1"/>
  <c r="V90" i="1"/>
  <c r="V89" i="1"/>
  <c r="V87" i="1"/>
  <c r="V86" i="1"/>
  <c r="V85" i="1"/>
  <c r="V83" i="1"/>
  <c r="V82" i="1"/>
  <c r="V81" i="1"/>
  <c r="V80" i="1"/>
  <c r="V79" i="1"/>
  <c r="V78" i="1"/>
  <c r="V77" i="1"/>
  <c r="V76" i="1"/>
  <c r="V74" i="1"/>
  <c r="V73" i="1"/>
  <c r="V71" i="1"/>
  <c r="V72" i="1"/>
  <c r="V69" i="1"/>
  <c r="V68" i="1"/>
  <c r="V66" i="1"/>
  <c r="V64" i="1"/>
  <c r="V63" i="1"/>
  <c r="V62" i="1"/>
  <c r="V61" i="1"/>
  <c r="V60" i="1"/>
  <c r="V59" i="1"/>
  <c r="V58" i="1"/>
  <c r="V56" i="1"/>
  <c r="V55" i="1"/>
  <c r="V53" i="1"/>
  <c r="V52" i="1"/>
  <c r="V51" i="1"/>
  <c r="V50" i="1"/>
  <c r="V48" i="1"/>
  <c r="V49" i="1"/>
  <c r="V45" i="1"/>
  <c r="V44" i="1"/>
  <c r="V42" i="1"/>
  <c r="V41" i="1"/>
  <c r="V40" i="1"/>
  <c r="V39" i="1"/>
  <c r="V38" i="1"/>
  <c r="V36" i="1"/>
  <c r="V35" i="1"/>
  <c r="V34" i="1"/>
  <c r="V32" i="1"/>
  <c r="V31" i="1"/>
  <c r="V30" i="1"/>
  <c r="V29" i="1"/>
  <c r="V26" i="1"/>
  <c r="V25" i="1"/>
  <c r="V16" i="1"/>
  <c r="V15" i="1"/>
  <c r="V14" i="1"/>
  <c r="S14" i="1"/>
  <c r="V23" i="1"/>
  <c r="V22" i="1"/>
  <c r="V20" i="1"/>
  <c r="V19" i="1"/>
  <c r="V13" i="1"/>
  <c r="V11" i="1"/>
</calcChain>
</file>

<file path=xl/sharedStrings.xml><?xml version="1.0" encoding="utf-8"?>
<sst xmlns="http://schemas.openxmlformats.org/spreadsheetml/2006/main" count="154" uniqueCount="120">
  <si>
    <t>Наименование показателя</t>
  </si>
  <si>
    <t>2010 год</t>
  </si>
  <si>
    <t>2011 год</t>
  </si>
  <si>
    <t>2012 год</t>
  </si>
  <si>
    <t xml:space="preserve">2013 год </t>
  </si>
  <si>
    <t>2013 год</t>
  </si>
  <si>
    <t>2014 год</t>
  </si>
  <si>
    <t>2015 год</t>
  </si>
  <si>
    <t>2016 год</t>
  </si>
  <si>
    <t>2017 год</t>
  </si>
  <si>
    <t>отчет</t>
  </si>
  <si>
    <t>оценка</t>
  </si>
  <si>
    <t>% выполне-ния</t>
  </si>
  <si>
    <t>прогноз</t>
  </si>
  <si>
    <t xml:space="preserve">отчет </t>
  </si>
  <si>
    <t>%</t>
  </si>
  <si>
    <t xml:space="preserve">Численность постоянного населения </t>
  </si>
  <si>
    <t>(на конец года), тыс.чел.</t>
  </si>
  <si>
    <t>Численность занятых в экономике, тыс.чел.</t>
  </si>
  <si>
    <t>Темп роста объема отгруженных товаров собственного производства, выполненных работ, услуг по базовым видам деятельности, в % к предыдущему году в действующих ценах</t>
  </si>
  <si>
    <t>Темп роста привлечения инвестиций в основной капитал за счет всех источников финансирования, в % к предыдущему году в сопоставимых ценах</t>
  </si>
  <si>
    <t>Удельный вес убыточных предприятий, %</t>
  </si>
  <si>
    <t>х</t>
  </si>
  <si>
    <t>Уровень жизни населения</t>
  </si>
  <si>
    <t>Демографическое развитие и занятость населения</t>
  </si>
  <si>
    <t>Общий коэффициент рождаемости, число родившихся на 1000 человек населения</t>
  </si>
  <si>
    <t>Общий коэффициент смертности, число умерших на 1000 человек населения</t>
  </si>
  <si>
    <r>
      <t xml:space="preserve">Коэффициент естественного прироста населения, </t>
    </r>
    <r>
      <rPr>
        <sz val="10"/>
        <color theme="1"/>
        <rFont val="Times New Roman"/>
        <family val="1"/>
        <charset val="204"/>
      </rPr>
      <t xml:space="preserve"> </t>
    </r>
    <r>
      <rPr>
        <sz val="12"/>
        <color rgb="FF000000"/>
        <rFont val="Times New Roman"/>
        <family val="1"/>
        <charset val="204"/>
      </rPr>
      <t xml:space="preserve">на 1000 человек населения </t>
    </r>
  </si>
  <si>
    <r>
      <t>Средняя продолжительность жизни,</t>
    </r>
    <r>
      <rPr>
        <sz val="10"/>
        <color theme="1"/>
        <rFont val="Times New Roman"/>
        <family val="1"/>
        <charset val="204"/>
      </rPr>
      <t xml:space="preserve">  </t>
    </r>
    <r>
      <rPr>
        <sz val="12"/>
        <color rgb="FF000000"/>
        <rFont val="Times New Roman"/>
        <family val="1"/>
        <charset val="204"/>
      </rPr>
      <t xml:space="preserve">лет </t>
    </r>
  </si>
  <si>
    <t>Уровень регистрируемой  безработицы  к численности трудоспособного населения в трудоспособном возрасте, %</t>
  </si>
  <si>
    <t>Доходы населения</t>
  </si>
  <si>
    <t>Темп роста среднемесячной заработной платы, в % к предыдущему году</t>
  </si>
  <si>
    <t xml:space="preserve">Численность населения с доходами ниже прожиточного минимума, % </t>
  </si>
  <si>
    <t>Развитие здравоохранения</t>
  </si>
  <si>
    <t>Обеспеченность:</t>
  </si>
  <si>
    <t>- больничными койками, коек на 10000 жителей</t>
  </si>
  <si>
    <t>59,5</t>
  </si>
  <si>
    <t>- амбулаторно-поликлиническими учреждениями, пос. в смену на 10000 жителей</t>
  </si>
  <si>
    <t>137,9</t>
  </si>
  <si>
    <t>- врачами, число врачей на 10000 жителей, чел.</t>
  </si>
  <si>
    <t>24,7</t>
  </si>
  <si>
    <t>Смертность населения трудоспособного возраста (на 1000 человек населения)</t>
  </si>
  <si>
    <t>Развитие образования</t>
  </si>
  <si>
    <t>Численность детей в учреждениях детского дошкольного образования, человек</t>
  </si>
  <si>
    <t>Численность учащихся в учреждениях общего образования, человек</t>
  </si>
  <si>
    <t>Охват детей дошкольным образованием (число мест в дошкольных образовательных учреждениях в расчете на 1000 детей возраста от 1 до 6 лет)</t>
  </si>
  <si>
    <t>Развитие физической культуры и спорта</t>
  </si>
  <si>
    <t>Доля населения, систематически занимающегося физической культурой и спортом, %</t>
  </si>
  <si>
    <t>Обеспеченность спортивными сооружениями, шт.:</t>
  </si>
  <si>
    <t>- плавательные бассейны</t>
  </si>
  <si>
    <t>- спортивные залы</t>
  </si>
  <si>
    <t>- плоскостные сооружения</t>
  </si>
  <si>
    <t>Развитие культуры</t>
  </si>
  <si>
    <t>Число культурно-досуговых учреждений на территории муниципального образования, ед.</t>
  </si>
  <si>
    <r>
      <t xml:space="preserve">Обеспеченность </t>
    </r>
    <r>
      <rPr>
        <sz val="12"/>
        <color rgb="FF000000"/>
        <rFont val="Times New Roman"/>
        <family val="1"/>
        <charset val="204"/>
      </rPr>
      <t>учреждениями культурно-досугового типа,  учреждений  на 100 тыс.населения</t>
    </r>
  </si>
  <si>
    <t>Развитие реального сектора экономики муниципального образования</t>
  </si>
  <si>
    <t>Транспорт</t>
  </si>
  <si>
    <t>Темп роста объема услуг транспорта, в % к предыдущему году в действующих ценах</t>
  </si>
  <si>
    <t>Объем услуг транспорта, млн.руб.</t>
  </si>
  <si>
    <t>Грузооборот транспорта, млн.т-км</t>
  </si>
  <si>
    <t>Пассажирооборот транспорта, млн. пасс-км</t>
  </si>
  <si>
    <t>Доля отремонтированных  автомобильных дорог общего пользования местного значения с твердым покрытием, %</t>
  </si>
  <si>
    <t>Доля протяженности автомобильных дорог общего пользования местного значения, не отвечающих нормативным требованиям, в общей протяженности автомобильных дорог общего пользования местного значения, %</t>
  </si>
  <si>
    <t>ЖКХ</t>
  </si>
  <si>
    <t>Физический износ объектов коммунальной инфраструктуры, %</t>
  </si>
  <si>
    <t>Удельный вес площади ветхого и аварийного жилого фонда в общем жилищном фонде, %</t>
  </si>
  <si>
    <t>Удельный вес жилищного фонда обеспеченного, %:</t>
  </si>
  <si>
    <t>водоснабжением</t>
  </si>
  <si>
    <t>водоотведением</t>
  </si>
  <si>
    <t>центральным отоплением</t>
  </si>
  <si>
    <t>горячим водоснабжением</t>
  </si>
  <si>
    <t>газоснабжением</t>
  </si>
  <si>
    <t>Удельный вес потерь воды в процессе производства и транспортировки  потребителям, %</t>
  </si>
  <si>
    <t>Удельный вес потерь тепловой энергии в процессе производства и транспортировки до потребителей, %</t>
  </si>
  <si>
    <t>Промышленное производство</t>
  </si>
  <si>
    <t>Темп роста объема отгруженной продукции (работ, услуг) промышленности всего, в % к предыдущему году в действующих ценах</t>
  </si>
  <si>
    <t>в том числе:</t>
  </si>
  <si>
    <t>обрабатывающие производства, в % к предыдущему году в действующих ценах</t>
  </si>
  <si>
    <t>производство  и распределение электроэнергии, газа и  воды, в % к предыдущему году в действующих ценах</t>
  </si>
  <si>
    <t>Строительство</t>
  </si>
  <si>
    <t>Объем работ, выполненных по виду деятельности "строительство", млн. руб.</t>
  </si>
  <si>
    <t>Темп роста объема выполненных работ по виду деятельности "строительство", в % к предыдущему году в сопоставимых ценах</t>
  </si>
  <si>
    <t>Ввод в эксплуатацию жилых домов за счет всех источников финансирования, тыс. кв.м</t>
  </si>
  <si>
    <t>Общая площадь жилых помещений, приходящаяся в среднем на 1 жителя, кв.м</t>
  </si>
  <si>
    <t>Сельское хозяйство</t>
  </si>
  <si>
    <r>
      <t xml:space="preserve">Темп роста объема </t>
    </r>
    <r>
      <rPr>
        <sz val="12"/>
        <color theme="1"/>
        <rFont val="Times New Roman"/>
        <family val="1"/>
        <charset val="204"/>
      </rPr>
      <t xml:space="preserve">валовой </t>
    </r>
    <r>
      <rPr>
        <sz val="12"/>
        <color rgb="FF000000"/>
        <rFont val="Times New Roman"/>
        <family val="1"/>
        <charset val="204"/>
      </rPr>
      <t>продукции сельского хозяйства всех сельхозпроизводителей, в % к предыдущему году в сопоставимых ценах</t>
    </r>
  </si>
  <si>
    <t>Численность КРС, тыс. голов</t>
  </si>
  <si>
    <t>Численность свиней, тыс. голов</t>
  </si>
  <si>
    <t>Численность птицы, тыс. голов</t>
  </si>
  <si>
    <t>Производство молока, тыс. тонн</t>
  </si>
  <si>
    <t>Производство яиц, млн. шт.</t>
  </si>
  <si>
    <t>Производство мяса, тыс. тонн</t>
  </si>
  <si>
    <t>Производство зерна, тыс. тонн</t>
  </si>
  <si>
    <t>Санаторно-курортный комплекс</t>
  </si>
  <si>
    <t>Темп роста доходов предприятий курортно-туристического комплекса - всего (с учетом доходов малых предприятий и физических лиц), в % к предыдущему году в действующих ценах</t>
  </si>
  <si>
    <t>Количество туристов, тыс. чел</t>
  </si>
  <si>
    <t>Количество средств размещения в организованном секторе, ед.</t>
  </si>
  <si>
    <t>Потребительская сфера</t>
  </si>
  <si>
    <t>Темп роста оборота розничной торговли, в % к предыдущему году в сопоставимых ценах</t>
  </si>
  <si>
    <t>Темп роста оборота общественного питания, в % к предыдущему году в сопоставимых ценах</t>
  </si>
  <si>
    <t xml:space="preserve">Темп роста объема платных услуг населению, в % к предыдущему году в сопоставимых ценах </t>
  </si>
  <si>
    <t xml:space="preserve">Развитие малого бизнеса </t>
  </si>
  <si>
    <t>Численность занятых в малом бизнесе, всего</t>
  </si>
  <si>
    <t>малые предприятия</t>
  </si>
  <si>
    <t>предприниматели без образования юридического лица (с наемными работниками)</t>
  </si>
  <si>
    <t>Темп роста оборота малых предприятий, в % к предыдущему году в действующих ценах</t>
  </si>
  <si>
    <t>Доля оборота малых предприятий в общем обороте предприятий по полному кругу, %</t>
  </si>
  <si>
    <t>Бюджетная система</t>
  </si>
  <si>
    <t>Поступление доходов в бюджет муниципального образования, млн. рублей</t>
  </si>
  <si>
    <t>Расходы бюджета муниципального образования на душу населения, тыс. руб.</t>
  </si>
  <si>
    <t xml:space="preserve">Доля собственных доходов в доходах муниципального бюджета, % </t>
  </si>
  <si>
    <t>Инвестиции</t>
  </si>
  <si>
    <t>Количество реализованных инвестиционных проектов</t>
  </si>
  <si>
    <t>Количество заключенных соглашений</t>
  </si>
  <si>
    <t>Количество новых рабочих мест</t>
  </si>
  <si>
    <t>МОНИТОРИНГ РЕАЛИЗАЦИИ СТРАТЕГИИ СОЦИАЛЬНО-ЭКОНОМИЧЕСКОГО РАЗВИТИЯ МУНИЦИПАЛЬНОГО ОБРАЗОВАНИЯ ДИНСКОЙ РАЙОН НА ПЕРИОД ДО 2020 ГОДА</t>
  </si>
  <si>
    <t>2018 год</t>
  </si>
  <si>
    <t>ЗА 2011 - 2019 ГОДЫ</t>
  </si>
  <si>
    <t>2019 год</t>
  </si>
  <si>
    <t>2019 год к 2010 году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</si>
</sst>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0.000"/>
    <numFmt numFmtId="166" formatCode="#,##0.0_р_."/>
  </numFmts>
  <fonts count="13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sz val="10"/>
      <name val="Arial Cyr"/>
      <charset val="204"/>
    </font>
    <font>
      <sz val="10"/>
      <color indexed="8"/>
      <name val="Arial"/>
      <family val="2"/>
      <charset val="204"/>
    </font>
    <font>
      <b/>
      <sz val="11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B6DDE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0" fillId="0" borderId="0"/>
    <xf numFmtId="0" fontId="11" fillId="0" borderId="0">
      <protection locked="0"/>
    </xf>
    <xf numFmtId="0" fontId="11" fillId="0" borderId="0">
      <protection locked="0"/>
    </xf>
    <xf numFmtId="0" fontId="10" fillId="0" borderId="0"/>
    <xf numFmtId="0" fontId="10" fillId="0" borderId="0"/>
  </cellStyleXfs>
  <cellXfs count="148">
    <xf numFmtId="0" fontId="0" fillId="0" borderId="0" xfId="0"/>
    <xf numFmtId="0" fontId="0" fillId="0" borderId="0" xfId="0"/>
    <xf numFmtId="0" fontId="4" fillId="0" borderId="8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6" fillId="0" borderId="4" xfId="0" applyFont="1" applyBorder="1" applyAlignment="1">
      <alignment vertical="center" wrapText="1"/>
    </xf>
    <xf numFmtId="0" fontId="7" fillId="4" borderId="7" xfId="0" applyFont="1" applyFill="1" applyBorder="1" applyAlignment="1">
      <alignment horizontal="center" vertical="center"/>
    </xf>
    <xf numFmtId="0" fontId="7" fillId="4" borderId="7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5" fillId="4" borderId="7" xfId="0" applyFont="1" applyFill="1" applyBorder="1" applyAlignment="1">
      <alignment vertical="center"/>
    </xf>
    <xf numFmtId="0" fontId="5" fillId="4" borderId="7" xfId="0" applyFont="1" applyFill="1" applyBorder="1" applyAlignment="1">
      <alignment vertical="center" wrapText="1"/>
    </xf>
    <xf numFmtId="0" fontId="5" fillId="0" borderId="4" xfId="0" applyFont="1" applyBorder="1" applyAlignment="1">
      <alignment horizontal="left" vertical="center" wrapText="1" indent="1"/>
    </xf>
    <xf numFmtId="0" fontId="5" fillId="0" borderId="3" xfId="0" applyFont="1" applyBorder="1" applyAlignment="1">
      <alignment vertical="center" wrapText="1"/>
    </xf>
    <xf numFmtId="0" fontId="5" fillId="0" borderId="4" xfId="0" applyFont="1" applyBorder="1" applyAlignment="1">
      <alignment horizontal="left" vertical="center" wrapText="1" indent="2"/>
    </xf>
    <xf numFmtId="0" fontId="7" fillId="4" borderId="2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7" fillId="5" borderId="7" xfId="0" applyFont="1" applyFill="1" applyBorder="1" applyAlignment="1">
      <alignment horizontal="center" vertical="center" wrapText="1"/>
    </xf>
    <xf numFmtId="0" fontId="7" fillId="5" borderId="7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0" fontId="5" fillId="5" borderId="7" xfId="0" applyFont="1" applyFill="1" applyBorder="1" applyAlignment="1">
      <alignment vertical="center"/>
    </xf>
    <xf numFmtId="0" fontId="5" fillId="5" borderId="7" xfId="0" applyFont="1" applyFill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7" fillId="5" borderId="6" xfId="0" applyFont="1" applyFill="1" applyBorder="1" applyAlignment="1">
      <alignment horizontal="center" vertical="center"/>
    </xf>
    <xf numFmtId="0" fontId="7" fillId="5" borderId="2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 indent="2"/>
    </xf>
    <xf numFmtId="164" fontId="7" fillId="5" borderId="7" xfId="0" applyNumberFormat="1" applyFont="1" applyFill="1" applyBorder="1" applyAlignment="1">
      <alignment horizontal="center" vertical="center" wrapText="1"/>
    </xf>
    <xf numFmtId="164" fontId="7" fillId="5" borderId="7" xfId="0" applyNumberFormat="1" applyFont="1" applyFill="1" applyBorder="1" applyAlignment="1">
      <alignment horizontal="center" vertical="center"/>
    </xf>
    <xf numFmtId="164" fontId="7" fillId="4" borderId="7" xfId="0" applyNumberFormat="1" applyFont="1" applyFill="1" applyBorder="1" applyAlignment="1">
      <alignment horizontal="center" vertical="center"/>
    </xf>
    <xf numFmtId="164" fontId="7" fillId="4" borderId="7" xfId="0" applyNumberFormat="1" applyFont="1" applyFill="1" applyBorder="1" applyAlignment="1">
      <alignment horizontal="center" vertical="center" wrapText="1"/>
    </xf>
    <xf numFmtId="164" fontId="7" fillId="0" borderId="7" xfId="0" applyNumberFormat="1" applyFont="1" applyBorder="1" applyAlignment="1">
      <alignment horizontal="center" vertical="center"/>
    </xf>
    <xf numFmtId="164" fontId="7" fillId="0" borderId="7" xfId="0" applyNumberFormat="1" applyFont="1" applyBorder="1" applyAlignment="1">
      <alignment horizontal="center" vertical="center" wrapText="1"/>
    </xf>
    <xf numFmtId="164" fontId="7" fillId="4" borderId="1" xfId="0" applyNumberFormat="1" applyFont="1" applyFill="1" applyBorder="1" applyAlignment="1">
      <alignment horizontal="center" vertical="center" wrapText="1"/>
    </xf>
    <xf numFmtId="0" fontId="4" fillId="6" borderId="9" xfId="0" applyFont="1" applyFill="1" applyBorder="1" applyAlignment="1">
      <alignment horizontal="center" vertical="center" wrapText="1"/>
    </xf>
    <xf numFmtId="0" fontId="4" fillId="7" borderId="9" xfId="0" applyFont="1" applyFill="1" applyBorder="1" applyAlignment="1">
      <alignment horizontal="center" vertical="center" wrapText="1"/>
    </xf>
    <xf numFmtId="164" fontId="7" fillId="7" borderId="7" xfId="0" applyNumberFormat="1" applyFont="1" applyFill="1" applyBorder="1" applyAlignment="1">
      <alignment horizontal="center" vertical="center" wrapText="1"/>
    </xf>
    <xf numFmtId="164" fontId="7" fillId="7" borderId="7" xfId="0" applyNumberFormat="1" applyFont="1" applyFill="1" applyBorder="1" applyAlignment="1">
      <alignment horizontal="center" vertical="center"/>
    </xf>
    <xf numFmtId="164" fontId="7" fillId="7" borderId="1" xfId="0" applyNumberFormat="1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 wrapText="1"/>
    </xf>
    <xf numFmtId="164" fontId="7" fillId="8" borderId="1" xfId="0" applyNumberFormat="1" applyFont="1" applyFill="1" applyBorder="1" applyAlignment="1">
      <alignment horizontal="center" vertical="center"/>
    </xf>
    <xf numFmtId="0" fontId="0" fillId="8" borderId="1" xfId="0" applyFill="1" applyBorder="1"/>
    <xf numFmtId="164" fontId="7" fillId="7" borderId="1" xfId="0" applyNumberFormat="1" applyFont="1" applyFill="1" applyBorder="1" applyAlignment="1">
      <alignment horizontal="center" vertical="center"/>
    </xf>
    <xf numFmtId="0" fontId="5" fillId="7" borderId="7" xfId="0" applyFont="1" applyFill="1" applyBorder="1" applyAlignment="1">
      <alignment vertical="center" wrapText="1"/>
    </xf>
    <xf numFmtId="0" fontId="5" fillId="7" borderId="7" xfId="0" applyFont="1" applyFill="1" applyBorder="1" applyAlignment="1">
      <alignment vertical="center"/>
    </xf>
    <xf numFmtId="0" fontId="7" fillId="7" borderId="7" xfId="0" applyFont="1" applyFill="1" applyBorder="1" applyAlignment="1">
      <alignment horizontal="center" vertical="center" wrapText="1"/>
    </xf>
    <xf numFmtId="0" fontId="7" fillId="7" borderId="7" xfId="0" applyFont="1" applyFill="1" applyBorder="1" applyAlignment="1">
      <alignment horizontal="center" vertical="center"/>
    </xf>
    <xf numFmtId="2" fontId="7" fillId="4" borderId="7" xfId="0" applyNumberFormat="1" applyFont="1" applyFill="1" applyBorder="1" applyAlignment="1">
      <alignment horizontal="center" vertical="center" wrapText="1"/>
    </xf>
    <xf numFmtId="1" fontId="7" fillId="4" borderId="7" xfId="0" applyNumberFormat="1" applyFont="1" applyFill="1" applyBorder="1" applyAlignment="1">
      <alignment horizontal="center" vertical="center" wrapText="1"/>
    </xf>
    <xf numFmtId="1" fontId="7" fillId="4" borderId="1" xfId="0" applyNumberFormat="1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vertical="center" wrapText="1"/>
    </xf>
    <xf numFmtId="164" fontId="7" fillId="9" borderId="7" xfId="0" applyNumberFormat="1" applyFont="1" applyFill="1" applyBorder="1" applyAlignment="1">
      <alignment horizontal="center" vertical="center" wrapText="1"/>
    </xf>
    <xf numFmtId="164" fontId="7" fillId="0" borderId="7" xfId="0" applyNumberFormat="1" applyFont="1" applyFill="1" applyBorder="1" applyAlignment="1">
      <alignment horizontal="center" vertical="center" wrapText="1"/>
    </xf>
    <xf numFmtId="164" fontId="7" fillId="6" borderId="7" xfId="0" applyNumberFormat="1" applyFont="1" applyFill="1" applyBorder="1" applyAlignment="1">
      <alignment horizontal="center" vertical="center" wrapText="1"/>
    </xf>
    <xf numFmtId="2" fontId="7" fillId="5" borderId="7" xfId="0" applyNumberFormat="1" applyFont="1" applyFill="1" applyBorder="1" applyAlignment="1" applyProtection="1">
      <alignment horizontal="center" vertical="center" wrapText="1"/>
      <protection locked="0"/>
    </xf>
    <xf numFmtId="164" fontId="7" fillId="5" borderId="7" xfId="0" applyNumberFormat="1" applyFont="1" applyFill="1" applyBorder="1" applyAlignment="1" applyProtection="1">
      <alignment horizontal="center" vertical="center" wrapText="1"/>
      <protection locked="0"/>
    </xf>
    <xf numFmtId="2" fontId="7" fillId="9" borderId="7" xfId="0" applyNumberFormat="1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vertical="center" wrapText="1"/>
    </xf>
    <xf numFmtId="0" fontId="5" fillId="6" borderId="7" xfId="0" applyFont="1" applyFill="1" applyBorder="1" applyAlignment="1">
      <alignment vertical="center" wrapText="1"/>
    </xf>
    <xf numFmtId="0" fontId="5" fillId="5" borderId="7" xfId="0" applyFont="1" applyFill="1" applyBorder="1" applyAlignment="1" applyProtection="1">
      <alignment vertical="center" wrapText="1"/>
      <protection locked="0"/>
    </xf>
    <xf numFmtId="1" fontId="7" fillId="5" borderId="7" xfId="0" applyNumberFormat="1" applyFont="1" applyFill="1" applyBorder="1" applyAlignment="1" applyProtection="1">
      <alignment horizontal="center" vertical="center" wrapText="1"/>
      <protection locked="0"/>
    </xf>
    <xf numFmtId="1" fontId="7" fillId="5" borderId="1" xfId="0" applyNumberFormat="1" applyFont="1" applyFill="1" applyBorder="1" applyAlignment="1" applyProtection="1">
      <alignment horizontal="center" vertical="center" wrapText="1"/>
      <protection locked="0"/>
    </xf>
    <xf numFmtId="164" fontId="7" fillId="5" borderId="1" xfId="0" applyNumberFormat="1" applyFont="1" applyFill="1" applyBorder="1" applyAlignment="1" applyProtection="1">
      <alignment horizontal="center" vertical="center" wrapText="1"/>
      <protection locked="0"/>
    </xf>
    <xf numFmtId="1" fontId="7" fillId="6" borderId="7" xfId="0" applyNumberFormat="1" applyFont="1" applyFill="1" applyBorder="1" applyAlignment="1">
      <alignment horizontal="center" vertical="center" wrapText="1"/>
    </xf>
    <xf numFmtId="1" fontId="7" fillId="0" borderId="7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5" borderId="7" xfId="0" applyFont="1" applyFill="1" applyBorder="1" applyAlignment="1" applyProtection="1">
      <alignment horizontal="center" vertical="center" wrapText="1"/>
      <protection locked="0"/>
    </xf>
    <xf numFmtId="2" fontId="7" fillId="0" borderId="7" xfId="0" applyNumberFormat="1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1" fontId="7" fillId="5" borderId="7" xfId="0" applyNumberFormat="1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2" fontId="7" fillId="6" borderId="7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7" fillId="6" borderId="7" xfId="0" applyFont="1" applyFill="1" applyBorder="1" applyAlignment="1">
      <alignment horizontal="center" vertical="center" wrapText="1"/>
    </xf>
    <xf numFmtId="164" fontId="0" fillId="0" borderId="0" xfId="0" applyNumberFormat="1"/>
    <xf numFmtId="166" fontId="12" fillId="0" borderId="11" xfId="4" applyNumberFormat="1" applyFont="1" applyFill="1" applyBorder="1" applyAlignment="1" applyProtection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6" borderId="2" xfId="0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4" fillId="7" borderId="2" xfId="0" applyFont="1" applyFill="1" applyBorder="1" applyAlignment="1">
      <alignment horizontal="center" vertical="center" wrapText="1"/>
    </xf>
    <xf numFmtId="0" fontId="4" fillId="7" borderId="3" xfId="0" applyFont="1" applyFill="1" applyBorder="1" applyAlignment="1">
      <alignment horizontal="center" vertical="center" wrapText="1"/>
    </xf>
    <xf numFmtId="0" fontId="4" fillId="7" borderId="4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left" vertical="center" wrapText="1"/>
    </xf>
    <xf numFmtId="0" fontId="8" fillId="3" borderId="10" xfId="0" applyFont="1" applyFill="1" applyBorder="1" applyAlignment="1">
      <alignment horizontal="left" vertical="center" wrapText="1"/>
    </xf>
    <xf numFmtId="0" fontId="8" fillId="3" borderId="5" xfId="0" applyFont="1" applyFill="1" applyBorder="1" applyAlignment="1">
      <alignment horizontal="left" vertical="center" wrapText="1"/>
    </xf>
    <xf numFmtId="164" fontId="7" fillId="8" borderId="2" xfId="0" applyNumberFormat="1" applyFont="1" applyFill="1" applyBorder="1" applyAlignment="1">
      <alignment horizontal="center" vertical="center"/>
    </xf>
    <xf numFmtId="164" fontId="7" fillId="8" borderId="4" xfId="0" applyNumberFormat="1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/>
    </xf>
    <xf numFmtId="0" fontId="7" fillId="5" borderId="4" xfId="0" applyFont="1" applyFill="1" applyBorder="1" applyAlignment="1">
      <alignment horizontal="center" vertical="center"/>
    </xf>
    <xf numFmtId="164" fontId="7" fillId="7" borderId="3" xfId="0" applyNumberFormat="1" applyFont="1" applyFill="1" applyBorder="1" applyAlignment="1">
      <alignment horizontal="center" vertical="center" wrapText="1"/>
    </xf>
    <xf numFmtId="164" fontId="7" fillId="7" borderId="4" xfId="0" applyNumberFormat="1" applyFont="1" applyFill="1" applyBorder="1" applyAlignment="1">
      <alignment horizontal="center" vertical="center" wrapText="1"/>
    </xf>
    <xf numFmtId="165" fontId="7" fillId="5" borderId="2" xfId="0" applyNumberFormat="1" applyFont="1" applyFill="1" applyBorder="1" applyAlignment="1">
      <alignment horizontal="center" vertical="center" wrapText="1"/>
    </xf>
    <xf numFmtId="165" fontId="7" fillId="5" borderId="4" xfId="0" applyNumberFormat="1" applyFont="1" applyFill="1" applyBorder="1" applyAlignment="1">
      <alignment horizontal="center" vertical="center" wrapText="1"/>
    </xf>
    <xf numFmtId="165" fontId="7" fillId="9" borderId="2" xfId="0" applyNumberFormat="1" applyFont="1" applyFill="1" applyBorder="1" applyAlignment="1">
      <alignment horizontal="center" vertical="center" wrapText="1"/>
    </xf>
    <xf numFmtId="165" fontId="7" fillId="9" borderId="4" xfId="0" applyNumberFormat="1" applyFont="1" applyFill="1" applyBorder="1" applyAlignment="1">
      <alignment horizontal="center" vertical="center" wrapText="1"/>
    </xf>
    <xf numFmtId="164" fontId="7" fillId="7" borderId="2" xfId="0" applyNumberFormat="1" applyFont="1" applyFill="1" applyBorder="1" applyAlignment="1">
      <alignment horizontal="center" vertical="center" wrapText="1"/>
    </xf>
    <xf numFmtId="165" fontId="7" fillId="0" borderId="2" xfId="0" applyNumberFormat="1" applyFont="1" applyFill="1" applyBorder="1" applyAlignment="1">
      <alignment horizontal="center" vertical="center" wrapText="1"/>
    </xf>
    <xf numFmtId="165" fontId="7" fillId="0" borderId="4" xfId="0" applyNumberFormat="1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164" fontId="7" fillId="6" borderId="2" xfId="0" applyNumberFormat="1" applyFont="1" applyFill="1" applyBorder="1" applyAlignment="1">
      <alignment horizontal="center" vertical="center" wrapText="1"/>
    </xf>
    <xf numFmtId="164" fontId="7" fillId="6" borderId="4" xfId="0" applyNumberFormat="1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/>
    </xf>
    <xf numFmtId="0" fontId="9" fillId="8" borderId="2" xfId="0" applyFont="1" applyFill="1" applyBorder="1" applyAlignment="1">
      <alignment horizontal="center" vertical="center" wrapText="1"/>
    </xf>
    <xf numFmtId="0" fontId="9" fillId="8" borderId="3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5" borderId="3" xfId="0" applyFont="1" applyFill="1" applyBorder="1" applyAlignment="1">
      <alignment horizontal="center" vertical="center" wrapText="1"/>
    </xf>
    <xf numFmtId="0" fontId="7" fillId="5" borderId="4" xfId="0" applyFont="1" applyFill="1" applyBorder="1" applyAlignment="1">
      <alignment horizontal="center" vertical="center" wrapText="1"/>
    </xf>
    <xf numFmtId="164" fontId="7" fillId="7" borderId="2" xfId="0" applyNumberFormat="1" applyFont="1" applyFill="1" applyBorder="1" applyAlignment="1">
      <alignment horizontal="center" vertical="center"/>
    </xf>
    <xf numFmtId="164" fontId="7" fillId="7" borderId="4" xfId="0" applyNumberFormat="1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/>
    </xf>
    <xf numFmtId="0" fontId="7" fillId="5" borderId="2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5" borderId="2" xfId="0" applyFont="1" applyFill="1" applyBorder="1" applyAlignment="1">
      <alignment horizontal="center" vertical="center"/>
    </xf>
    <xf numFmtId="0" fontId="4" fillId="5" borderId="3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horizontal="center" vertical="center"/>
    </xf>
    <xf numFmtId="0" fontId="4" fillId="7" borderId="2" xfId="0" applyFont="1" applyFill="1" applyBorder="1" applyAlignment="1">
      <alignment horizontal="center" vertical="center"/>
    </xf>
    <xf numFmtId="0" fontId="4" fillId="7" borderId="3" xfId="0" applyFont="1" applyFill="1" applyBorder="1" applyAlignment="1">
      <alignment horizontal="center" vertical="center"/>
    </xf>
    <xf numFmtId="0" fontId="4" fillId="5" borderId="9" xfId="0" applyFont="1" applyFill="1" applyBorder="1" applyAlignment="1">
      <alignment horizontal="center" vertical="center" wrapText="1"/>
    </xf>
    <xf numFmtId="0" fontId="4" fillId="5" borderId="10" xfId="0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65" fontId="7" fillId="0" borderId="2" xfId="0" applyNumberFormat="1" applyFont="1" applyBorder="1" applyAlignment="1">
      <alignment horizontal="center" vertical="center" wrapText="1"/>
    </xf>
    <xf numFmtId="165" fontId="7" fillId="0" borderId="4" xfId="0" applyNumberFormat="1" applyFont="1" applyBorder="1" applyAlignment="1">
      <alignment horizontal="center" vertical="center" wrapText="1"/>
    </xf>
    <xf numFmtId="165" fontId="7" fillId="5" borderId="2" xfId="0" applyNumberFormat="1" applyFont="1" applyFill="1" applyBorder="1" applyAlignment="1" applyProtection="1">
      <alignment horizontal="center" vertical="center" wrapText="1"/>
      <protection locked="0"/>
    </xf>
    <xf numFmtId="165" fontId="7" fillId="5" borderId="4" xfId="0" applyNumberFormat="1" applyFont="1" applyFill="1" applyBorder="1" applyAlignment="1" applyProtection="1">
      <alignment horizontal="center" vertical="center" wrapText="1"/>
      <protection locked="0"/>
    </xf>
  </cellXfs>
  <cellStyles count="6">
    <cellStyle name="Normal" xfId="2"/>
    <cellStyle name="Normal 2" xfId="3"/>
    <cellStyle name="Обычный" xfId="0" builtinId="0"/>
    <cellStyle name="Обычный 2" xfId="4"/>
    <cellStyle name="Обычный 3" xfId="1"/>
    <cellStyle name="Обычный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B107"/>
  <sheetViews>
    <sheetView tabSelected="1" topLeftCell="A3" zoomScaleNormal="100" workbookViewId="0">
      <pane xSplit="7" ySplit="8" topLeftCell="N11" activePane="bottomRight" state="frozen"/>
      <selection activeCell="A3" sqref="A3"/>
      <selection pane="topRight" activeCell="H3" sqref="H3"/>
      <selection pane="bottomLeft" activeCell="A11" sqref="A11"/>
      <selection pane="bottomRight" activeCell="AB91" sqref="AB91:AE91"/>
    </sheetView>
  </sheetViews>
  <sheetFormatPr defaultRowHeight="15" x14ac:dyDescent="0.25"/>
  <cols>
    <col min="1" max="1" width="30" customWidth="1"/>
    <col min="20" max="25" width="9.140625" style="1"/>
    <col min="28" max="28" width="10.5703125" bestFit="1" customWidth="1"/>
  </cols>
  <sheetData>
    <row r="2" spans="1:26" x14ac:dyDescent="0.25">
      <c r="A2" s="116"/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116"/>
    </row>
    <row r="3" spans="1:26" x14ac:dyDescent="0.25">
      <c r="A3" s="116" t="s">
        <v>115</v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116"/>
    </row>
    <row r="4" spans="1:26" x14ac:dyDescent="0.25">
      <c r="A4" s="116" t="s">
        <v>117</v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116"/>
    </row>
    <row r="5" spans="1:26" ht="15.75" thickBot="1" x14ac:dyDescent="0.3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Z5" s="1"/>
    </row>
    <row r="6" spans="1:26" x14ac:dyDescent="0.25">
      <c r="A6" s="131" t="s">
        <v>0</v>
      </c>
      <c r="B6" s="128" t="s">
        <v>1</v>
      </c>
      <c r="C6" s="128" t="s">
        <v>2</v>
      </c>
      <c r="D6" s="134" t="s">
        <v>3</v>
      </c>
      <c r="E6" s="83" t="s">
        <v>4</v>
      </c>
      <c r="F6" s="128" t="s">
        <v>4</v>
      </c>
      <c r="G6" s="89" t="s">
        <v>5</v>
      </c>
      <c r="H6" s="142" t="s">
        <v>6</v>
      </c>
      <c r="I6" s="134" t="s">
        <v>6</v>
      </c>
      <c r="J6" s="137" t="s">
        <v>6</v>
      </c>
      <c r="K6" s="83" t="s">
        <v>7</v>
      </c>
      <c r="L6" s="128" t="s">
        <v>7</v>
      </c>
      <c r="M6" s="89" t="s">
        <v>7</v>
      </c>
      <c r="N6" s="83" t="s">
        <v>8</v>
      </c>
      <c r="O6" s="128" t="s">
        <v>8</v>
      </c>
      <c r="P6" s="89" t="s">
        <v>8</v>
      </c>
      <c r="Q6" s="83" t="s">
        <v>9</v>
      </c>
      <c r="R6" s="128" t="s">
        <v>9</v>
      </c>
      <c r="S6" s="89" t="s">
        <v>9</v>
      </c>
      <c r="T6" s="83" t="s">
        <v>116</v>
      </c>
      <c r="U6" s="128" t="s">
        <v>116</v>
      </c>
      <c r="V6" s="89" t="s">
        <v>116</v>
      </c>
      <c r="W6" s="83" t="s">
        <v>118</v>
      </c>
      <c r="X6" s="86" t="s">
        <v>118</v>
      </c>
      <c r="Y6" s="89" t="s">
        <v>118</v>
      </c>
      <c r="Z6" s="117" t="s">
        <v>119</v>
      </c>
    </row>
    <row r="7" spans="1:26" x14ac:dyDescent="0.25">
      <c r="A7" s="132"/>
      <c r="B7" s="129"/>
      <c r="C7" s="129"/>
      <c r="D7" s="135"/>
      <c r="E7" s="84"/>
      <c r="F7" s="129"/>
      <c r="G7" s="90"/>
      <c r="H7" s="143"/>
      <c r="I7" s="135"/>
      <c r="J7" s="138"/>
      <c r="K7" s="84"/>
      <c r="L7" s="129"/>
      <c r="M7" s="90"/>
      <c r="N7" s="84"/>
      <c r="O7" s="129"/>
      <c r="P7" s="90"/>
      <c r="Q7" s="84"/>
      <c r="R7" s="129"/>
      <c r="S7" s="90"/>
      <c r="T7" s="84"/>
      <c r="U7" s="129"/>
      <c r="V7" s="90"/>
      <c r="W7" s="84"/>
      <c r="X7" s="87"/>
      <c r="Y7" s="90"/>
      <c r="Z7" s="118"/>
    </row>
    <row r="8" spans="1:26" x14ac:dyDescent="0.25">
      <c r="A8" s="132"/>
      <c r="B8" s="129"/>
      <c r="C8" s="129"/>
      <c r="D8" s="135"/>
      <c r="E8" s="84"/>
      <c r="F8" s="129"/>
      <c r="G8" s="90"/>
      <c r="H8" s="143"/>
      <c r="I8" s="135"/>
      <c r="J8" s="138"/>
      <c r="K8" s="84"/>
      <c r="L8" s="129"/>
      <c r="M8" s="90"/>
      <c r="N8" s="84"/>
      <c r="O8" s="129"/>
      <c r="P8" s="90"/>
      <c r="Q8" s="84"/>
      <c r="R8" s="129"/>
      <c r="S8" s="90"/>
      <c r="T8" s="84"/>
      <c r="U8" s="129"/>
      <c r="V8" s="90"/>
      <c r="W8" s="84"/>
      <c r="X8" s="87"/>
      <c r="Y8" s="90"/>
      <c r="Z8" s="118"/>
    </row>
    <row r="9" spans="1:26" ht="15.75" thickBot="1" x14ac:dyDescent="0.3">
      <c r="A9" s="132"/>
      <c r="B9" s="130"/>
      <c r="C9" s="130"/>
      <c r="D9" s="136"/>
      <c r="E9" s="85"/>
      <c r="F9" s="130"/>
      <c r="G9" s="90"/>
      <c r="H9" s="143"/>
      <c r="I9" s="135"/>
      <c r="J9" s="138"/>
      <c r="K9" s="84"/>
      <c r="L9" s="129"/>
      <c r="M9" s="90"/>
      <c r="N9" s="85"/>
      <c r="O9" s="130"/>
      <c r="P9" s="91"/>
      <c r="Q9" s="85"/>
      <c r="R9" s="130"/>
      <c r="S9" s="91"/>
      <c r="T9" s="85"/>
      <c r="U9" s="130"/>
      <c r="V9" s="91"/>
      <c r="W9" s="85"/>
      <c r="X9" s="88"/>
      <c r="Y9" s="91"/>
      <c r="Z9" s="118"/>
    </row>
    <row r="10" spans="1:26" ht="36.75" thickBot="1" x14ac:dyDescent="0.3">
      <c r="A10" s="133"/>
      <c r="B10" s="139" t="s">
        <v>10</v>
      </c>
      <c r="C10" s="140"/>
      <c r="D10" s="141"/>
      <c r="E10" s="2" t="s">
        <v>11</v>
      </c>
      <c r="F10" s="21" t="s">
        <v>10</v>
      </c>
      <c r="G10" s="41" t="s">
        <v>12</v>
      </c>
      <c r="H10" s="18" t="s">
        <v>13</v>
      </c>
      <c r="I10" s="21" t="s">
        <v>10</v>
      </c>
      <c r="J10" s="41" t="s">
        <v>12</v>
      </c>
      <c r="K10" s="18" t="s">
        <v>13</v>
      </c>
      <c r="L10" s="21" t="s">
        <v>10</v>
      </c>
      <c r="M10" s="41" t="s">
        <v>12</v>
      </c>
      <c r="N10" s="17" t="s">
        <v>13</v>
      </c>
      <c r="O10" s="56" t="s">
        <v>14</v>
      </c>
      <c r="P10" s="41" t="s">
        <v>12</v>
      </c>
      <c r="Q10" s="17" t="s">
        <v>13</v>
      </c>
      <c r="R10" s="75" t="s">
        <v>14</v>
      </c>
      <c r="S10" s="41" t="s">
        <v>12</v>
      </c>
      <c r="T10" s="17" t="s">
        <v>13</v>
      </c>
      <c r="U10" s="77" t="s">
        <v>14</v>
      </c>
      <c r="V10" s="41" t="s">
        <v>12</v>
      </c>
      <c r="W10" s="17" t="s">
        <v>13</v>
      </c>
      <c r="X10" s="40" t="s">
        <v>14</v>
      </c>
      <c r="Y10" s="41" t="s">
        <v>12</v>
      </c>
      <c r="Z10" s="45" t="s">
        <v>15</v>
      </c>
    </row>
    <row r="11" spans="1:26" ht="40.5" customHeight="1" x14ac:dyDescent="0.25">
      <c r="A11" s="12" t="s">
        <v>16</v>
      </c>
      <c r="B11" s="127">
        <v>126.96299999999999</v>
      </c>
      <c r="C11" s="127">
        <v>128.72300000000001</v>
      </c>
      <c r="D11" s="126">
        <v>130.99799999999999</v>
      </c>
      <c r="E11" s="97">
        <v>132.959</v>
      </c>
      <c r="F11" s="99">
        <v>133.404</v>
      </c>
      <c r="G11" s="101">
        <v>100.33468964116756</v>
      </c>
      <c r="H11" s="119">
        <v>134.488</v>
      </c>
      <c r="I11" s="121">
        <v>136.25200000000001</v>
      </c>
      <c r="J11" s="123">
        <v>101.31164118731783</v>
      </c>
      <c r="K11" s="125">
        <v>135.76300000000001</v>
      </c>
      <c r="L11" s="126">
        <v>138.60599999999999</v>
      </c>
      <c r="M11" s="107">
        <v>102.09409043701154</v>
      </c>
      <c r="N11" s="144">
        <v>136.88900000000001</v>
      </c>
      <c r="O11" s="146">
        <v>141.44200000000001</v>
      </c>
      <c r="P11" s="107">
        <v>103.32605249508727</v>
      </c>
      <c r="Q11" s="105">
        <v>137.57300000000001</v>
      </c>
      <c r="R11" s="103">
        <v>143.44800000000004</v>
      </c>
      <c r="S11" s="107">
        <v>104.27046004666616</v>
      </c>
      <c r="T11" s="108">
        <v>137.98599999999999</v>
      </c>
      <c r="U11" s="103">
        <v>145.536</v>
      </c>
      <c r="V11" s="107">
        <f>U11/T11*100</f>
        <v>105.47156957952257</v>
      </c>
      <c r="W11" s="108">
        <v>138.4</v>
      </c>
      <c r="X11" s="113">
        <v>146.24299999999999</v>
      </c>
      <c r="Y11" s="107">
        <f>X11/W11*100</f>
        <v>105.66690751445087</v>
      </c>
      <c r="Z11" s="95">
        <f>X11/B11*100</f>
        <v>115.18552649197011</v>
      </c>
    </row>
    <row r="12" spans="1:26" ht="14.25" customHeight="1" thickBot="1" x14ac:dyDescent="0.3">
      <c r="A12" s="8" t="s">
        <v>17</v>
      </c>
      <c r="B12" s="122"/>
      <c r="C12" s="122"/>
      <c r="D12" s="100"/>
      <c r="E12" s="98"/>
      <c r="F12" s="100"/>
      <c r="G12" s="102"/>
      <c r="H12" s="120"/>
      <c r="I12" s="122"/>
      <c r="J12" s="124"/>
      <c r="K12" s="98"/>
      <c r="L12" s="100"/>
      <c r="M12" s="102"/>
      <c r="N12" s="145"/>
      <c r="O12" s="147"/>
      <c r="P12" s="102"/>
      <c r="Q12" s="106"/>
      <c r="R12" s="104"/>
      <c r="S12" s="102"/>
      <c r="T12" s="109"/>
      <c r="U12" s="104"/>
      <c r="V12" s="102"/>
      <c r="W12" s="109"/>
      <c r="X12" s="114"/>
      <c r="Y12" s="102"/>
      <c r="Z12" s="96"/>
    </row>
    <row r="13" spans="1:26" ht="52.5" customHeight="1" thickBot="1" x14ac:dyDescent="0.3">
      <c r="A13" s="8" t="s">
        <v>18</v>
      </c>
      <c r="B13" s="19">
        <v>33.31</v>
      </c>
      <c r="C13" s="19">
        <v>33.630000000000003</v>
      </c>
      <c r="D13" s="20">
        <v>35.71</v>
      </c>
      <c r="E13" s="3">
        <v>36.54</v>
      </c>
      <c r="F13" s="20">
        <v>35.729999999999997</v>
      </c>
      <c r="G13" s="44">
        <v>97.783251231527089</v>
      </c>
      <c r="H13" s="4">
        <v>36.92</v>
      </c>
      <c r="I13" s="19">
        <v>34.94</v>
      </c>
      <c r="J13" s="43">
        <v>94.637053087757309</v>
      </c>
      <c r="K13" s="3">
        <v>37.31</v>
      </c>
      <c r="L13" s="20">
        <v>36.520000000000003</v>
      </c>
      <c r="M13" s="42">
        <v>97.88260519967838</v>
      </c>
      <c r="N13" s="53">
        <v>37.5</v>
      </c>
      <c r="O13" s="61">
        <v>39.200000000000003</v>
      </c>
      <c r="P13" s="42">
        <v>104.53333333333335</v>
      </c>
      <c r="Q13" s="63">
        <v>37.68</v>
      </c>
      <c r="R13" s="33">
        <v>40.71</v>
      </c>
      <c r="S13" s="42">
        <v>108.04140127388536</v>
      </c>
      <c r="T13" s="74">
        <v>37.83</v>
      </c>
      <c r="U13" s="33">
        <v>40.777000000000001</v>
      </c>
      <c r="V13" s="42">
        <f>U13/T13*100</f>
        <v>107.79011366640235</v>
      </c>
      <c r="W13" s="74">
        <v>37.92</v>
      </c>
      <c r="X13" s="78">
        <v>40.914000000000001</v>
      </c>
      <c r="Y13" s="42">
        <f>X13/W13*100</f>
        <v>107.89556962025317</v>
      </c>
      <c r="Z13" s="46">
        <f>X13/B13*100</f>
        <v>122.82797958570998</v>
      </c>
    </row>
    <row r="14" spans="1:26" ht="120.75" customHeight="1" thickBot="1" x14ac:dyDescent="0.3">
      <c r="A14" s="5" t="s">
        <v>19</v>
      </c>
      <c r="B14" s="33">
        <v>108</v>
      </c>
      <c r="C14" s="19">
        <v>127.1</v>
      </c>
      <c r="D14" s="20">
        <v>107.4</v>
      </c>
      <c r="E14" s="3">
        <v>109.4</v>
      </c>
      <c r="F14" s="20">
        <v>130.69999999999999</v>
      </c>
      <c r="G14" s="44">
        <v>21.299999999999983</v>
      </c>
      <c r="H14" s="4">
        <v>110.4</v>
      </c>
      <c r="I14" s="19">
        <v>118.5</v>
      </c>
      <c r="J14" s="43">
        <v>8.0999999999999943</v>
      </c>
      <c r="K14" s="3">
        <v>111.5</v>
      </c>
      <c r="L14" s="34">
        <v>112</v>
      </c>
      <c r="M14" s="42">
        <v>0.5</v>
      </c>
      <c r="N14" s="36">
        <v>110.4</v>
      </c>
      <c r="O14" s="62">
        <v>100.9</v>
      </c>
      <c r="P14" s="42">
        <v>-9.5</v>
      </c>
      <c r="Q14" s="58">
        <v>101.2</v>
      </c>
      <c r="R14" s="33">
        <v>101</v>
      </c>
      <c r="S14" s="42">
        <f>R14-Q14</f>
        <v>-0.20000000000000284</v>
      </c>
      <c r="T14" s="59">
        <v>106.5</v>
      </c>
      <c r="U14" s="33">
        <v>101.3</v>
      </c>
      <c r="V14" s="42">
        <f>U14-T14</f>
        <v>-5.2000000000000028</v>
      </c>
      <c r="W14" s="59">
        <v>107.8</v>
      </c>
      <c r="X14" s="60">
        <v>122.5</v>
      </c>
      <c r="Y14" s="42">
        <f>X14-W14</f>
        <v>14.700000000000003</v>
      </c>
      <c r="Z14" s="46">
        <f>C14*D14*F14*I14*L14*O14*R14*U14*X14/10000000000000000</f>
        <v>299.44693113104864</v>
      </c>
    </row>
    <row r="15" spans="1:26" ht="108.75" customHeight="1" thickBot="1" x14ac:dyDescent="0.3">
      <c r="A15" s="5" t="s">
        <v>20</v>
      </c>
      <c r="B15" s="33">
        <v>104</v>
      </c>
      <c r="C15" s="33">
        <v>143</v>
      </c>
      <c r="D15" s="20">
        <v>112.1</v>
      </c>
      <c r="E15" s="3">
        <v>158.30000000000001</v>
      </c>
      <c r="F15" s="20">
        <v>89.9</v>
      </c>
      <c r="G15" s="44">
        <v>-68.400000000000006</v>
      </c>
      <c r="H15" s="4">
        <v>131.80000000000001</v>
      </c>
      <c r="I15" s="19">
        <v>212.8</v>
      </c>
      <c r="J15" s="43">
        <v>81</v>
      </c>
      <c r="K15" s="3">
        <v>67.900000000000006</v>
      </c>
      <c r="L15" s="20">
        <v>77.599999999999994</v>
      </c>
      <c r="M15" s="42">
        <v>9.6999999999999886</v>
      </c>
      <c r="N15" s="36">
        <v>102</v>
      </c>
      <c r="O15" s="62">
        <v>90.7</v>
      </c>
      <c r="P15" s="42">
        <v>-11.299999999999997</v>
      </c>
      <c r="Q15" s="58">
        <v>102.5</v>
      </c>
      <c r="R15" s="33">
        <v>79.8</v>
      </c>
      <c r="S15" s="42">
        <v>-22.7</v>
      </c>
      <c r="T15" s="59">
        <v>102.7</v>
      </c>
      <c r="U15" s="33">
        <v>119.7</v>
      </c>
      <c r="V15" s="42">
        <f>U15-T15</f>
        <v>17</v>
      </c>
      <c r="W15" s="59">
        <v>104</v>
      </c>
      <c r="X15" s="60">
        <v>121.5</v>
      </c>
      <c r="Y15" s="42">
        <f>X15-W15</f>
        <v>17.5</v>
      </c>
      <c r="Z15" s="46">
        <f>C15*D15*F15*I15*L15*O15*R15*U15*X15/10000000000000000</f>
        <v>250.50436248646636</v>
      </c>
    </row>
    <row r="16" spans="1:26" ht="39" customHeight="1" thickBot="1" x14ac:dyDescent="0.3">
      <c r="A16" s="5" t="s">
        <v>21</v>
      </c>
      <c r="B16" s="19">
        <v>23.5</v>
      </c>
      <c r="C16" s="33">
        <v>20</v>
      </c>
      <c r="D16" s="20">
        <v>21.5</v>
      </c>
      <c r="E16" s="3">
        <v>21.5</v>
      </c>
      <c r="F16" s="34">
        <v>37.799999999999997</v>
      </c>
      <c r="G16" s="44">
        <v>16.299999999999997</v>
      </c>
      <c r="H16" s="37">
        <v>21</v>
      </c>
      <c r="I16" s="19">
        <v>26.8</v>
      </c>
      <c r="J16" s="43">
        <v>5.8000000000000007</v>
      </c>
      <c r="K16" s="38">
        <v>21</v>
      </c>
      <c r="L16" s="20">
        <v>30.6</v>
      </c>
      <c r="M16" s="42">
        <v>9.6000000000000014</v>
      </c>
      <c r="N16" s="36">
        <v>20.5</v>
      </c>
      <c r="O16" s="62">
        <v>34.299999999999997</v>
      </c>
      <c r="P16" s="42">
        <v>13.799999999999997</v>
      </c>
      <c r="Q16" s="58">
        <v>20.5</v>
      </c>
      <c r="R16" s="33">
        <v>26.5</v>
      </c>
      <c r="S16" s="42">
        <v>6</v>
      </c>
      <c r="T16" s="59">
        <v>20</v>
      </c>
      <c r="U16" s="33">
        <v>31.4</v>
      </c>
      <c r="V16" s="42">
        <f>U16-T16</f>
        <v>11.399999999999999</v>
      </c>
      <c r="W16" s="59">
        <v>19.5</v>
      </c>
      <c r="X16" s="60">
        <v>30.3</v>
      </c>
      <c r="Y16" s="42">
        <f>X16-W16</f>
        <v>10.8</v>
      </c>
      <c r="Z16" s="46" t="s">
        <v>22</v>
      </c>
    </row>
    <row r="17" spans="1:27" ht="16.5" thickBot="1" x14ac:dyDescent="0.3">
      <c r="A17" s="110" t="s">
        <v>23</v>
      </c>
      <c r="B17" s="111"/>
      <c r="C17" s="111"/>
      <c r="D17" s="111"/>
      <c r="E17" s="111"/>
      <c r="F17" s="111"/>
      <c r="G17" s="111"/>
      <c r="H17" s="111"/>
      <c r="I17" s="111"/>
      <c r="J17" s="111"/>
      <c r="K17" s="111"/>
      <c r="L17" s="111"/>
      <c r="M17" s="111"/>
      <c r="N17" s="111"/>
      <c r="O17" s="111"/>
      <c r="P17" s="111"/>
      <c r="Q17" s="111"/>
      <c r="R17" s="111"/>
      <c r="S17" s="111"/>
      <c r="T17" s="111"/>
      <c r="U17" s="111"/>
      <c r="V17" s="111"/>
      <c r="W17" s="111"/>
      <c r="X17" s="111"/>
      <c r="Y17" s="111"/>
      <c r="Z17" s="112"/>
    </row>
    <row r="18" spans="1:27" ht="16.5" thickBot="1" x14ac:dyDescent="0.3">
      <c r="A18" s="92" t="s">
        <v>24</v>
      </c>
      <c r="B18" s="93"/>
      <c r="C18" s="93"/>
      <c r="D18" s="93"/>
      <c r="E18" s="93"/>
      <c r="F18" s="93"/>
      <c r="G18" s="93"/>
      <c r="H18" s="93"/>
      <c r="I18" s="93"/>
      <c r="J18" s="93"/>
      <c r="K18" s="93"/>
      <c r="L18" s="93"/>
      <c r="M18" s="93"/>
      <c r="N18" s="93"/>
      <c r="O18" s="93"/>
      <c r="P18" s="93"/>
      <c r="Q18" s="93"/>
      <c r="R18" s="93"/>
      <c r="S18" s="93"/>
      <c r="T18" s="93"/>
      <c r="U18" s="93"/>
      <c r="V18" s="93"/>
      <c r="W18" s="93"/>
      <c r="X18" s="93"/>
      <c r="Y18" s="93"/>
      <c r="Z18" s="94"/>
    </row>
    <row r="19" spans="1:27" ht="75" customHeight="1" thickBot="1" x14ac:dyDescent="0.3">
      <c r="A19" s="5" t="s">
        <v>25</v>
      </c>
      <c r="B19" s="19">
        <v>12.8</v>
      </c>
      <c r="C19" s="19">
        <v>12.4</v>
      </c>
      <c r="D19" s="20">
        <v>13.3</v>
      </c>
      <c r="E19" s="7">
        <v>13.1</v>
      </c>
      <c r="F19" s="34">
        <v>13</v>
      </c>
      <c r="G19" s="44">
        <v>99.236641221374043</v>
      </c>
      <c r="H19" s="6">
        <v>12.9</v>
      </c>
      <c r="I19" s="19">
        <v>13.8</v>
      </c>
      <c r="J19" s="43">
        <v>106.97674418604652</v>
      </c>
      <c r="K19" s="7">
        <v>12.8</v>
      </c>
      <c r="L19" s="20">
        <v>13.2</v>
      </c>
      <c r="M19" s="42">
        <v>103.12499999999997</v>
      </c>
      <c r="N19" s="36">
        <v>12.8</v>
      </c>
      <c r="O19" s="62">
        <v>12.2</v>
      </c>
      <c r="P19" s="42">
        <v>95.312499999999986</v>
      </c>
      <c r="Q19" s="59">
        <v>12.8</v>
      </c>
      <c r="R19" s="33">
        <v>11.1</v>
      </c>
      <c r="S19" s="42">
        <v>86.7</v>
      </c>
      <c r="T19" s="59">
        <v>12.8</v>
      </c>
      <c r="U19" s="33">
        <v>10.6</v>
      </c>
      <c r="V19" s="42">
        <f>U19/T19*100</f>
        <v>82.812499999999986</v>
      </c>
      <c r="W19" s="59">
        <v>12.8</v>
      </c>
      <c r="X19" s="60">
        <v>9.6</v>
      </c>
      <c r="Y19" s="42">
        <f>X19/W19*100</f>
        <v>74.999999999999986</v>
      </c>
      <c r="Z19" s="46">
        <f>X19/B19*100</f>
        <v>74.999999999999986</v>
      </c>
    </row>
    <row r="20" spans="1:27" ht="59.25" customHeight="1" thickBot="1" x14ac:dyDescent="0.3">
      <c r="A20" s="5" t="s">
        <v>26</v>
      </c>
      <c r="B20" s="19">
        <v>14.1</v>
      </c>
      <c r="C20" s="19">
        <v>13.4</v>
      </c>
      <c r="D20" s="34">
        <v>13</v>
      </c>
      <c r="E20" s="7">
        <v>12.9</v>
      </c>
      <c r="F20" s="20">
        <v>12.8</v>
      </c>
      <c r="G20" s="44">
        <v>99.224806201550393</v>
      </c>
      <c r="H20" s="6">
        <v>12.8</v>
      </c>
      <c r="I20" s="19">
        <v>12.6</v>
      </c>
      <c r="J20" s="43">
        <v>98.437499999999986</v>
      </c>
      <c r="K20" s="7">
        <v>12.7</v>
      </c>
      <c r="L20" s="20">
        <v>12.8</v>
      </c>
      <c r="M20" s="42">
        <v>100.78740157480317</v>
      </c>
      <c r="N20" s="36">
        <v>12.6</v>
      </c>
      <c r="O20" s="62">
        <v>12.1</v>
      </c>
      <c r="P20" s="42">
        <v>96.031746031746039</v>
      </c>
      <c r="Q20" s="59">
        <v>12.5</v>
      </c>
      <c r="R20" s="33">
        <v>12</v>
      </c>
      <c r="S20" s="42">
        <v>96</v>
      </c>
      <c r="T20" s="59">
        <v>12.4</v>
      </c>
      <c r="U20" s="33">
        <v>11.4</v>
      </c>
      <c r="V20" s="42">
        <f>U20/T20*100</f>
        <v>91.935483870967744</v>
      </c>
      <c r="W20" s="59">
        <v>12.4</v>
      </c>
      <c r="X20" s="60">
        <v>11.4</v>
      </c>
      <c r="Y20" s="42">
        <f>X20/W20*100</f>
        <v>91.935483870967744</v>
      </c>
      <c r="Z20" s="46">
        <f>X20/B20*100</f>
        <v>80.851063829787236</v>
      </c>
    </row>
    <row r="21" spans="1:27" ht="63" customHeight="1" thickBot="1" x14ac:dyDescent="0.3">
      <c r="A21" s="5" t="s">
        <v>27</v>
      </c>
      <c r="B21" s="19">
        <v>-1.3</v>
      </c>
      <c r="C21" s="33">
        <v>-1</v>
      </c>
      <c r="D21" s="20">
        <v>0.3</v>
      </c>
      <c r="E21" s="7">
        <v>0.2</v>
      </c>
      <c r="F21" s="20">
        <v>0.2</v>
      </c>
      <c r="G21" s="44">
        <v>100</v>
      </c>
      <c r="H21" s="6">
        <v>0.1</v>
      </c>
      <c r="I21" s="19">
        <v>1.2</v>
      </c>
      <c r="J21" s="43">
        <v>1199.9999999999998</v>
      </c>
      <c r="K21" s="7">
        <v>0.1</v>
      </c>
      <c r="L21" s="20">
        <v>0.4</v>
      </c>
      <c r="M21" s="42">
        <v>400</v>
      </c>
      <c r="N21" s="36">
        <v>0.2</v>
      </c>
      <c r="O21" s="62">
        <v>0.1</v>
      </c>
      <c r="P21" s="42">
        <v>50</v>
      </c>
      <c r="Q21" s="59">
        <v>0.3</v>
      </c>
      <c r="R21" s="33">
        <v>-0.9</v>
      </c>
      <c r="S21" s="42" t="s">
        <v>22</v>
      </c>
      <c r="T21" s="59">
        <v>0.4</v>
      </c>
      <c r="U21" s="33">
        <v>-0.8</v>
      </c>
      <c r="V21" s="42" t="s">
        <v>22</v>
      </c>
      <c r="W21" s="59">
        <v>0.4</v>
      </c>
      <c r="X21" s="60">
        <v>-1.8</v>
      </c>
      <c r="Y21" s="42" t="s">
        <v>22</v>
      </c>
      <c r="Z21" s="46">
        <f>X21/B21*100</f>
        <v>138.46153846153845</v>
      </c>
    </row>
    <row r="22" spans="1:27" ht="46.5" customHeight="1" thickBot="1" x14ac:dyDescent="0.3">
      <c r="A22" s="8" t="s">
        <v>28</v>
      </c>
      <c r="B22" s="19">
        <v>70.5</v>
      </c>
      <c r="C22" s="19">
        <v>71.5</v>
      </c>
      <c r="D22" s="20">
        <v>72.2</v>
      </c>
      <c r="E22" s="7">
        <v>72.900000000000006</v>
      </c>
      <c r="F22" s="20">
        <v>72.900000000000006</v>
      </c>
      <c r="G22" s="44">
        <v>100</v>
      </c>
      <c r="H22" s="6">
        <v>73.599999999999994</v>
      </c>
      <c r="I22" s="19">
        <v>72.3</v>
      </c>
      <c r="J22" s="43">
        <v>98.233695652173907</v>
      </c>
      <c r="K22" s="7">
        <v>73.8</v>
      </c>
      <c r="L22" s="20">
        <v>72.599999999999994</v>
      </c>
      <c r="M22" s="42">
        <v>98.373983739837385</v>
      </c>
      <c r="N22" s="36">
        <v>74</v>
      </c>
      <c r="O22" s="62">
        <v>73.17</v>
      </c>
      <c r="P22" s="42">
        <v>98.878378378378386</v>
      </c>
      <c r="Q22" s="59">
        <v>74.2</v>
      </c>
      <c r="R22" s="33">
        <v>73.3</v>
      </c>
      <c r="S22" s="42">
        <v>98.787061994609161</v>
      </c>
      <c r="T22" s="59">
        <v>74.400000000000006</v>
      </c>
      <c r="U22" s="33">
        <v>73.89</v>
      </c>
      <c r="V22" s="42">
        <f>U22/T22*100</f>
        <v>99.314516129032242</v>
      </c>
      <c r="W22" s="59">
        <v>74.599999999999994</v>
      </c>
      <c r="X22" s="60">
        <v>74.3</v>
      </c>
      <c r="Y22" s="42">
        <f>X22/W22*100</f>
        <v>99.597855227882036</v>
      </c>
      <c r="Z22" s="46">
        <f>X22/B22*100</f>
        <v>105.3900709219858</v>
      </c>
    </row>
    <row r="23" spans="1:27" ht="75.75" customHeight="1" thickBot="1" x14ac:dyDescent="0.3">
      <c r="A23" s="5" t="s">
        <v>29</v>
      </c>
      <c r="B23" s="33">
        <v>1</v>
      </c>
      <c r="C23" s="33">
        <v>1</v>
      </c>
      <c r="D23" s="20">
        <v>0.9</v>
      </c>
      <c r="E23" s="7">
        <v>0.8</v>
      </c>
      <c r="F23" s="20">
        <v>0.8</v>
      </c>
      <c r="G23" s="44">
        <v>0</v>
      </c>
      <c r="H23" s="6">
        <v>0.8</v>
      </c>
      <c r="I23" s="19">
        <v>0.6</v>
      </c>
      <c r="J23" s="43">
        <v>-0.20000000000000007</v>
      </c>
      <c r="K23" s="7">
        <v>0.8</v>
      </c>
      <c r="L23" s="20">
        <v>0.6</v>
      </c>
      <c r="M23" s="42">
        <v>-0.20000000000000007</v>
      </c>
      <c r="N23" s="36">
        <v>0.8</v>
      </c>
      <c r="O23" s="62">
        <v>0.6</v>
      </c>
      <c r="P23" s="42">
        <v>-0.20000000000000007</v>
      </c>
      <c r="Q23" s="59">
        <v>0.8</v>
      </c>
      <c r="R23" s="33">
        <v>0.5</v>
      </c>
      <c r="S23" s="42">
        <v>-0.30000000000000004</v>
      </c>
      <c r="T23" s="59">
        <v>0.8</v>
      </c>
      <c r="U23" s="33">
        <v>0.5</v>
      </c>
      <c r="V23" s="42">
        <f>U23-T23</f>
        <v>-0.30000000000000004</v>
      </c>
      <c r="W23" s="59">
        <v>0.7</v>
      </c>
      <c r="X23" s="60">
        <v>0.6</v>
      </c>
      <c r="Y23" s="42">
        <f>X23-W23</f>
        <v>-9.9999999999999978E-2</v>
      </c>
      <c r="Z23" s="46">
        <f>X23-B23</f>
        <v>-0.4</v>
      </c>
    </row>
    <row r="24" spans="1:27" ht="16.5" thickBot="1" x14ac:dyDescent="0.3">
      <c r="A24" s="92" t="s">
        <v>30</v>
      </c>
      <c r="B24" s="93"/>
      <c r="C24" s="93"/>
      <c r="D24" s="93"/>
      <c r="E24" s="93"/>
      <c r="F24" s="93"/>
      <c r="G24" s="93"/>
      <c r="H24" s="93"/>
      <c r="I24" s="93"/>
      <c r="J24" s="93"/>
      <c r="K24" s="93"/>
      <c r="L24" s="93"/>
      <c r="M24" s="93"/>
      <c r="N24" s="93"/>
      <c r="O24" s="93"/>
      <c r="P24" s="93"/>
      <c r="Q24" s="93"/>
      <c r="R24" s="93"/>
      <c r="S24" s="93"/>
      <c r="T24" s="93"/>
      <c r="U24" s="93"/>
      <c r="V24" s="93"/>
      <c r="W24" s="93"/>
      <c r="X24" s="93"/>
      <c r="Y24" s="93"/>
      <c r="Z24" s="94"/>
    </row>
    <row r="25" spans="1:27" ht="61.5" customHeight="1" thickBot="1" x14ac:dyDescent="0.3">
      <c r="A25" s="5" t="s">
        <v>31</v>
      </c>
      <c r="B25" s="19">
        <v>110.6</v>
      </c>
      <c r="C25" s="19">
        <v>110.9</v>
      </c>
      <c r="D25" s="20">
        <v>117.1</v>
      </c>
      <c r="E25" s="7">
        <v>112.5</v>
      </c>
      <c r="F25" s="20">
        <v>111.5</v>
      </c>
      <c r="G25" s="44">
        <v>-1</v>
      </c>
      <c r="H25" s="6">
        <v>109.6</v>
      </c>
      <c r="I25" s="19">
        <v>105.3</v>
      </c>
      <c r="J25" s="43">
        <v>-4.2999999999999972</v>
      </c>
      <c r="K25" s="7">
        <v>107.9</v>
      </c>
      <c r="L25" s="20">
        <v>105.7</v>
      </c>
      <c r="M25" s="42">
        <v>-2.2000000000000028</v>
      </c>
      <c r="N25" s="36">
        <v>110.8</v>
      </c>
      <c r="O25" s="62">
        <v>107.9</v>
      </c>
      <c r="P25" s="42">
        <v>-2.8999999999999915</v>
      </c>
      <c r="Q25" s="59">
        <v>110.6</v>
      </c>
      <c r="R25" s="33">
        <v>105.1</v>
      </c>
      <c r="S25" s="42">
        <v>-5.5</v>
      </c>
      <c r="T25" s="59">
        <v>110.1</v>
      </c>
      <c r="U25" s="33">
        <v>109.3</v>
      </c>
      <c r="V25" s="42">
        <f>U25-T25</f>
        <v>-0.79999999999999716</v>
      </c>
      <c r="W25" s="59">
        <v>109.9</v>
      </c>
      <c r="X25" s="60">
        <v>106.8</v>
      </c>
      <c r="Y25" s="42">
        <f>X25-W25</f>
        <v>-3.1000000000000085</v>
      </c>
      <c r="Z25" s="46">
        <f>C25*D25*F25*I25*L25*O25*R25*U25*X25/10000000000000000</f>
        <v>213.34488866313274</v>
      </c>
    </row>
    <row r="26" spans="1:27" ht="54.75" customHeight="1" thickBot="1" x14ac:dyDescent="0.3">
      <c r="A26" s="8" t="s">
        <v>32</v>
      </c>
      <c r="B26" s="19">
        <v>16.100000000000001</v>
      </c>
      <c r="C26" s="19">
        <v>15.9</v>
      </c>
      <c r="D26" s="20">
        <v>15.7</v>
      </c>
      <c r="E26" s="7">
        <v>15.6</v>
      </c>
      <c r="F26" s="20">
        <v>15.4</v>
      </c>
      <c r="G26" s="44">
        <v>-0.19999999999999929</v>
      </c>
      <c r="H26" s="6">
        <v>15.5</v>
      </c>
      <c r="I26" s="19">
        <v>15.2</v>
      </c>
      <c r="J26" s="43">
        <v>-0.30000000000000071</v>
      </c>
      <c r="K26" s="7">
        <v>15.5</v>
      </c>
      <c r="L26" s="20">
        <v>16.399999999999999</v>
      </c>
      <c r="M26" s="42">
        <v>0.89999999999999858</v>
      </c>
      <c r="N26" s="36">
        <v>15.3</v>
      </c>
      <c r="O26" s="62">
        <v>17.5</v>
      </c>
      <c r="P26" s="42">
        <v>2.1999999999999993</v>
      </c>
      <c r="Q26" s="59">
        <v>15.3</v>
      </c>
      <c r="R26" s="33">
        <v>16.100000000000001</v>
      </c>
      <c r="S26" s="42">
        <v>0.80000000000000071</v>
      </c>
      <c r="T26" s="59">
        <v>15.3</v>
      </c>
      <c r="U26" s="33">
        <v>15</v>
      </c>
      <c r="V26" s="42">
        <f>U26-T26</f>
        <v>-0.30000000000000071</v>
      </c>
      <c r="W26" s="59">
        <v>15.2</v>
      </c>
      <c r="X26" s="60">
        <v>14.2</v>
      </c>
      <c r="Y26" s="42">
        <f>X26-W26</f>
        <v>-1</v>
      </c>
      <c r="Z26" s="46">
        <f>X26-B26</f>
        <v>-1.9000000000000021</v>
      </c>
    </row>
    <row r="27" spans="1:27" ht="16.5" thickBot="1" x14ac:dyDescent="0.3">
      <c r="A27" s="92" t="s">
        <v>33</v>
      </c>
      <c r="B27" s="93"/>
      <c r="C27" s="93"/>
      <c r="D27" s="93"/>
      <c r="E27" s="93"/>
      <c r="F27" s="93"/>
      <c r="G27" s="93"/>
      <c r="H27" s="93"/>
      <c r="I27" s="93"/>
      <c r="J27" s="93"/>
      <c r="K27" s="93"/>
      <c r="L27" s="93"/>
      <c r="M27" s="93"/>
      <c r="N27" s="93"/>
      <c r="O27" s="93"/>
      <c r="P27" s="93"/>
      <c r="Q27" s="93"/>
      <c r="R27" s="93"/>
      <c r="S27" s="93"/>
      <c r="T27" s="93"/>
      <c r="U27" s="93"/>
      <c r="V27" s="93"/>
      <c r="W27" s="93"/>
      <c r="X27" s="93"/>
      <c r="Y27" s="93"/>
      <c r="Z27" s="94"/>
    </row>
    <row r="28" spans="1:27" ht="27" customHeight="1" thickBot="1" x14ac:dyDescent="0.3">
      <c r="A28" s="8" t="s">
        <v>34</v>
      </c>
      <c r="B28" s="23"/>
      <c r="C28" s="23"/>
      <c r="D28" s="22"/>
      <c r="E28" s="10"/>
      <c r="F28" s="22"/>
      <c r="G28" s="49"/>
      <c r="H28" s="9"/>
      <c r="I28" s="23"/>
      <c r="J28" s="50"/>
      <c r="K28" s="10"/>
      <c r="L28" s="22"/>
      <c r="M28" s="49"/>
      <c r="N28" s="10"/>
      <c r="O28" s="66"/>
      <c r="P28" s="49"/>
      <c r="Q28" s="64"/>
      <c r="R28" s="23"/>
      <c r="S28" s="49"/>
      <c r="T28" s="64"/>
      <c r="U28" s="23"/>
      <c r="V28" s="49"/>
      <c r="W28" s="64"/>
      <c r="X28" s="65"/>
      <c r="Y28" s="49"/>
      <c r="Z28" s="47"/>
    </row>
    <row r="29" spans="1:27" ht="36.75" customHeight="1" thickBot="1" x14ac:dyDescent="0.3">
      <c r="A29" s="11" t="s">
        <v>35</v>
      </c>
      <c r="B29" s="19" t="s">
        <v>36</v>
      </c>
      <c r="C29" s="19">
        <v>45.4</v>
      </c>
      <c r="D29" s="20">
        <v>44.7</v>
      </c>
      <c r="E29" s="7">
        <v>44.4</v>
      </c>
      <c r="F29" s="20">
        <v>38.6</v>
      </c>
      <c r="G29" s="44">
        <v>86.936936936936945</v>
      </c>
      <c r="H29" s="6">
        <v>43.9</v>
      </c>
      <c r="I29" s="19">
        <v>30.8</v>
      </c>
      <c r="J29" s="43">
        <v>70.159453302961282</v>
      </c>
      <c r="K29" s="7">
        <v>44.6</v>
      </c>
      <c r="L29" s="20">
        <v>30.3</v>
      </c>
      <c r="M29" s="42">
        <v>67.937219730941706</v>
      </c>
      <c r="N29" s="36">
        <v>45.3</v>
      </c>
      <c r="O29" s="62">
        <v>30.5</v>
      </c>
      <c r="P29" s="42">
        <v>67.328918322295806</v>
      </c>
      <c r="Q29" s="59">
        <v>45.1</v>
      </c>
      <c r="R29" s="33">
        <v>30</v>
      </c>
      <c r="S29" s="42">
        <v>66.518847006651882</v>
      </c>
      <c r="T29" s="59">
        <v>45.2</v>
      </c>
      <c r="U29" s="33">
        <v>29.6</v>
      </c>
      <c r="V29" s="42">
        <f>U29/T29*100</f>
        <v>65.486725663716811</v>
      </c>
      <c r="W29" s="59">
        <v>45.2</v>
      </c>
      <c r="X29" s="60">
        <v>30.3</v>
      </c>
      <c r="Y29" s="42">
        <f>X29/W29*100</f>
        <v>67.035398230088489</v>
      </c>
      <c r="Z29" s="46">
        <f>X29/B29*100</f>
        <v>50.924369747899156</v>
      </c>
      <c r="AA29" s="79"/>
    </row>
    <row r="30" spans="1:27" ht="68.25" customHeight="1" thickBot="1" x14ac:dyDescent="0.3">
      <c r="A30" s="11" t="s">
        <v>37</v>
      </c>
      <c r="B30" s="19" t="s">
        <v>38</v>
      </c>
      <c r="C30" s="19">
        <v>134.5</v>
      </c>
      <c r="D30" s="20">
        <v>120.2</v>
      </c>
      <c r="E30" s="7">
        <v>118.4</v>
      </c>
      <c r="F30" s="20">
        <v>115.3</v>
      </c>
      <c r="G30" s="44">
        <v>97.381756756756758</v>
      </c>
      <c r="H30" s="35">
        <v>120</v>
      </c>
      <c r="I30" s="19">
        <v>115.2</v>
      </c>
      <c r="J30" s="43">
        <v>96.000000000000014</v>
      </c>
      <c r="K30" s="7">
        <v>120.4</v>
      </c>
      <c r="L30" s="20">
        <v>112.4</v>
      </c>
      <c r="M30" s="42">
        <v>93.355481727574755</v>
      </c>
      <c r="N30" s="36">
        <v>120.8</v>
      </c>
      <c r="O30" s="62">
        <v>106.6</v>
      </c>
      <c r="P30" s="42">
        <v>88.245033112582789</v>
      </c>
      <c r="Q30" s="59">
        <v>121.7</v>
      </c>
      <c r="R30" s="33">
        <v>106</v>
      </c>
      <c r="S30" s="42">
        <v>87.099424815119136</v>
      </c>
      <c r="T30" s="59">
        <v>121.3</v>
      </c>
      <c r="U30" s="33">
        <v>107.9</v>
      </c>
      <c r="V30" s="42">
        <f>U30/T30*100</f>
        <v>88.953009068425402</v>
      </c>
      <c r="W30" s="59">
        <v>121</v>
      </c>
      <c r="X30" s="60">
        <v>106.6</v>
      </c>
      <c r="Y30" s="42">
        <f t="shared" ref="Y30:Y32" si="0">X30/W30*100</f>
        <v>88.099173553718998</v>
      </c>
      <c r="Z30" s="46">
        <f t="shared" ref="Z30:Z32" si="1">X30/B30*100</f>
        <v>77.302393038433635</v>
      </c>
    </row>
    <row r="31" spans="1:27" ht="39.75" customHeight="1" thickBot="1" x14ac:dyDescent="0.3">
      <c r="A31" s="11" t="s">
        <v>39</v>
      </c>
      <c r="B31" s="19" t="s">
        <v>40</v>
      </c>
      <c r="C31" s="19">
        <v>23.1</v>
      </c>
      <c r="D31" s="20">
        <v>24.4</v>
      </c>
      <c r="E31" s="7">
        <v>24.2</v>
      </c>
      <c r="F31" s="20">
        <v>25.2</v>
      </c>
      <c r="G31" s="44">
        <v>104.13223140495869</v>
      </c>
      <c r="H31" s="6">
        <v>24.7</v>
      </c>
      <c r="I31" s="19">
        <v>24.3</v>
      </c>
      <c r="J31" s="43">
        <v>98.380566801619437</v>
      </c>
      <c r="K31" s="7">
        <v>24.8</v>
      </c>
      <c r="L31" s="20">
        <v>23.9</v>
      </c>
      <c r="M31" s="42">
        <v>96.370967741935473</v>
      </c>
      <c r="N31" s="36">
        <v>25.2</v>
      </c>
      <c r="O31" s="62">
        <v>21.9</v>
      </c>
      <c r="P31" s="42">
        <v>86.904761904761912</v>
      </c>
      <c r="Q31" s="59">
        <v>25.4</v>
      </c>
      <c r="R31" s="33">
        <v>21.3</v>
      </c>
      <c r="S31" s="42">
        <v>83.858267716535437</v>
      </c>
      <c r="T31" s="59">
        <v>25.7</v>
      </c>
      <c r="U31" s="33">
        <v>23.4</v>
      </c>
      <c r="V31" s="42">
        <f>U31/T31*100</f>
        <v>91.050583657587552</v>
      </c>
      <c r="W31" s="59">
        <v>26</v>
      </c>
      <c r="X31" s="60">
        <v>23.2</v>
      </c>
      <c r="Y31" s="42">
        <f t="shared" si="0"/>
        <v>89.230769230769226</v>
      </c>
      <c r="Z31" s="46">
        <f t="shared" si="1"/>
        <v>93.927125506072869</v>
      </c>
    </row>
    <row r="32" spans="1:27" ht="58.5" customHeight="1" thickBot="1" x14ac:dyDescent="0.3">
      <c r="A32" s="8" t="s">
        <v>41</v>
      </c>
      <c r="B32" s="19">
        <v>5.0999999999999996</v>
      </c>
      <c r="C32" s="19">
        <v>4.8</v>
      </c>
      <c r="D32" s="20">
        <v>4.7</v>
      </c>
      <c r="E32" s="7">
        <v>4.5999999999999996</v>
      </c>
      <c r="F32" s="20">
        <v>2.7</v>
      </c>
      <c r="G32" s="44">
        <v>58.695652173913047</v>
      </c>
      <c r="H32" s="6">
        <v>4.5</v>
      </c>
      <c r="I32" s="19">
        <v>2.7</v>
      </c>
      <c r="J32" s="43">
        <v>60.000000000000007</v>
      </c>
      <c r="K32" s="7">
        <v>4.4000000000000004</v>
      </c>
      <c r="L32" s="20">
        <v>2.6</v>
      </c>
      <c r="M32" s="42">
        <v>59.090909090909079</v>
      </c>
      <c r="N32" s="36">
        <v>4.3</v>
      </c>
      <c r="O32" s="62">
        <v>2.5</v>
      </c>
      <c r="P32" s="42">
        <v>58.139534883720934</v>
      </c>
      <c r="Q32" s="59">
        <v>4.2</v>
      </c>
      <c r="R32" s="33">
        <v>2.4</v>
      </c>
      <c r="S32" s="42">
        <v>57.142857142857139</v>
      </c>
      <c r="T32" s="59">
        <v>4.0999999999999996</v>
      </c>
      <c r="U32" s="33">
        <v>1.98</v>
      </c>
      <c r="V32" s="42">
        <f>U32/T32*100</f>
        <v>48.292682926829272</v>
      </c>
      <c r="W32" s="59">
        <v>4</v>
      </c>
      <c r="X32" s="60">
        <v>2.1</v>
      </c>
      <c r="Y32" s="42">
        <f t="shared" si="0"/>
        <v>52.5</v>
      </c>
      <c r="Z32" s="46">
        <f t="shared" si="1"/>
        <v>41.176470588235297</v>
      </c>
    </row>
    <row r="33" spans="1:27" ht="16.5" thickBot="1" x14ac:dyDescent="0.3">
      <c r="A33" s="115" t="s">
        <v>42</v>
      </c>
      <c r="B33" s="115"/>
      <c r="C33" s="115"/>
      <c r="D33" s="115"/>
      <c r="E33" s="115"/>
      <c r="F33" s="115"/>
      <c r="G33" s="115"/>
      <c r="H33" s="115"/>
      <c r="I33" s="115"/>
      <c r="J33" s="115"/>
      <c r="K33" s="115"/>
      <c r="L33" s="115"/>
      <c r="M33" s="115"/>
      <c r="N33" s="115"/>
      <c r="O33" s="115"/>
      <c r="P33" s="115"/>
      <c r="Q33" s="115"/>
      <c r="R33" s="115"/>
      <c r="S33" s="115"/>
      <c r="T33" s="115"/>
      <c r="U33" s="115"/>
      <c r="V33" s="115"/>
      <c r="W33" s="115"/>
      <c r="X33" s="115"/>
      <c r="Y33" s="115"/>
      <c r="Z33" s="115"/>
    </row>
    <row r="34" spans="1:27" ht="71.25" customHeight="1" thickBot="1" x14ac:dyDescent="0.3">
      <c r="A34" s="24" t="s">
        <v>43</v>
      </c>
      <c r="B34" s="28">
        <v>4116</v>
      </c>
      <c r="C34" s="28">
        <v>4715</v>
      </c>
      <c r="D34" s="27">
        <v>5103</v>
      </c>
      <c r="E34" s="25">
        <v>5580</v>
      </c>
      <c r="F34" s="27">
        <v>7303</v>
      </c>
      <c r="G34" s="44">
        <v>130.87813620071685</v>
      </c>
      <c r="H34" s="26">
        <v>6020</v>
      </c>
      <c r="I34" s="28">
        <v>7656</v>
      </c>
      <c r="J34" s="43">
        <v>127.17607973421927</v>
      </c>
      <c r="K34" s="25">
        <v>6678</v>
      </c>
      <c r="L34" s="27">
        <v>7848</v>
      </c>
      <c r="M34" s="42">
        <v>117.52021563342319</v>
      </c>
      <c r="N34" s="54">
        <v>6685</v>
      </c>
      <c r="O34" s="67">
        <v>8157</v>
      </c>
      <c r="P34" s="42">
        <v>122.01944652206431</v>
      </c>
      <c r="Q34" s="71">
        <v>6720</v>
      </c>
      <c r="R34" s="76">
        <v>8249</v>
      </c>
      <c r="S34" s="42">
        <v>122.75297619047618</v>
      </c>
      <c r="T34" s="71">
        <v>6750</v>
      </c>
      <c r="U34" s="76">
        <v>8406</v>
      </c>
      <c r="V34" s="42">
        <f t="shared" ref="V34:V36" si="2">U34/T34*100</f>
        <v>124.53333333333335</v>
      </c>
      <c r="W34" s="71">
        <v>6775</v>
      </c>
      <c r="X34" s="70">
        <v>8380</v>
      </c>
      <c r="Y34" s="42">
        <f>X34/W34*100</f>
        <v>123.69003690036899</v>
      </c>
      <c r="Z34" s="46">
        <f>X34/B34*100</f>
        <v>203.59572400388726</v>
      </c>
    </row>
    <row r="35" spans="1:27" ht="60" customHeight="1" thickBot="1" x14ac:dyDescent="0.3">
      <c r="A35" s="24" t="s">
        <v>44</v>
      </c>
      <c r="B35" s="28">
        <v>12274</v>
      </c>
      <c r="C35" s="28">
        <v>12858</v>
      </c>
      <c r="D35" s="27">
        <v>12913</v>
      </c>
      <c r="E35" s="25">
        <v>12964</v>
      </c>
      <c r="F35" s="27">
        <v>13160</v>
      </c>
      <c r="G35" s="44">
        <v>101.51187904967603</v>
      </c>
      <c r="H35" s="26">
        <v>12964</v>
      </c>
      <c r="I35" s="28">
        <v>14024</v>
      </c>
      <c r="J35" s="48">
        <v>108.17648873804382</v>
      </c>
      <c r="K35" s="25">
        <v>12990</v>
      </c>
      <c r="L35" s="27">
        <v>14859</v>
      </c>
      <c r="M35" s="44">
        <v>114.38799076212472</v>
      </c>
      <c r="N35" s="55">
        <v>12990</v>
      </c>
      <c r="O35" s="68">
        <v>15549</v>
      </c>
      <c r="P35" s="42">
        <v>119.69976905311779</v>
      </c>
      <c r="Q35" s="71">
        <v>13560</v>
      </c>
      <c r="R35" s="76">
        <v>16260</v>
      </c>
      <c r="S35" s="42">
        <v>119.91150442477876</v>
      </c>
      <c r="T35" s="71">
        <v>13765</v>
      </c>
      <c r="U35" s="76">
        <v>16943</v>
      </c>
      <c r="V35" s="42">
        <f t="shared" si="2"/>
        <v>123.08754086451144</v>
      </c>
      <c r="W35" s="71">
        <v>13800</v>
      </c>
      <c r="X35" s="70">
        <v>17865</v>
      </c>
      <c r="Y35" s="42">
        <f>X35/W35*100</f>
        <v>129.45652173913044</v>
      </c>
      <c r="Z35" s="46">
        <f>X35/B35*100</f>
        <v>145.55157242952583</v>
      </c>
    </row>
    <row r="36" spans="1:27" ht="103.5" customHeight="1" thickBot="1" x14ac:dyDescent="0.3">
      <c r="A36" s="24" t="s">
        <v>45</v>
      </c>
      <c r="B36" s="28">
        <v>405.5</v>
      </c>
      <c r="C36" s="28">
        <v>413.7</v>
      </c>
      <c r="D36" s="27">
        <v>425.8</v>
      </c>
      <c r="E36" s="25">
        <v>444.8</v>
      </c>
      <c r="F36" s="27">
        <v>412.3</v>
      </c>
      <c r="G36" s="44">
        <v>92.693345323740999</v>
      </c>
      <c r="H36" s="26">
        <v>478.4</v>
      </c>
      <c r="I36" s="28">
        <v>422.6</v>
      </c>
      <c r="J36" s="48">
        <v>88.336120401337809</v>
      </c>
      <c r="K36" s="39">
        <v>529</v>
      </c>
      <c r="L36" s="27">
        <v>462.3</v>
      </c>
      <c r="M36" s="44">
        <v>87.391304347826093</v>
      </c>
      <c r="N36" s="39">
        <v>527.5</v>
      </c>
      <c r="O36" s="69">
        <v>447.3</v>
      </c>
      <c r="P36" s="42">
        <v>84.7962085308057</v>
      </c>
      <c r="Q36" s="59">
        <v>564.9</v>
      </c>
      <c r="R36" s="33">
        <v>432.8</v>
      </c>
      <c r="S36" s="42">
        <v>76.615330146928656</v>
      </c>
      <c r="T36" s="59">
        <v>557.4</v>
      </c>
      <c r="U36" s="33">
        <v>422.1</v>
      </c>
      <c r="V36" s="42">
        <f t="shared" si="2"/>
        <v>75.726587728740597</v>
      </c>
      <c r="W36" s="59">
        <v>558.20000000000005</v>
      </c>
      <c r="X36" s="60">
        <v>433.8</v>
      </c>
      <c r="Y36" s="42">
        <f>X36/W36*100</f>
        <v>77.714080974561085</v>
      </c>
      <c r="Z36" s="46">
        <f>X36/B36*100</f>
        <v>106.9790382244143</v>
      </c>
    </row>
    <row r="37" spans="1:27" ht="16.5" thickBot="1" x14ac:dyDescent="0.3">
      <c r="A37" s="92" t="s">
        <v>46</v>
      </c>
      <c r="B37" s="93"/>
      <c r="C37" s="93"/>
      <c r="D37" s="93"/>
      <c r="E37" s="93"/>
      <c r="F37" s="93"/>
      <c r="G37" s="93"/>
      <c r="H37" s="93"/>
      <c r="I37" s="93"/>
      <c r="J37" s="93"/>
      <c r="K37" s="93"/>
      <c r="L37" s="93"/>
      <c r="M37" s="93"/>
      <c r="N37" s="93"/>
      <c r="O37" s="93"/>
      <c r="P37" s="93"/>
      <c r="Q37" s="93"/>
      <c r="R37" s="93"/>
      <c r="S37" s="93"/>
      <c r="T37" s="93"/>
      <c r="U37" s="93"/>
      <c r="V37" s="93"/>
      <c r="W37" s="93"/>
      <c r="X37" s="93"/>
      <c r="Y37" s="93"/>
      <c r="Z37" s="94"/>
    </row>
    <row r="38" spans="1:27" ht="75" customHeight="1" thickBot="1" x14ac:dyDescent="0.3">
      <c r="A38" s="8" t="s">
        <v>47</v>
      </c>
      <c r="B38" s="19">
        <v>25.5</v>
      </c>
      <c r="C38" s="19">
        <v>32.4</v>
      </c>
      <c r="D38" s="34">
        <v>35</v>
      </c>
      <c r="E38" s="36">
        <v>36</v>
      </c>
      <c r="F38" s="34">
        <v>35</v>
      </c>
      <c r="G38" s="44">
        <v>-1</v>
      </c>
      <c r="H38" s="35">
        <v>37</v>
      </c>
      <c r="I38" s="19">
        <v>39.200000000000003</v>
      </c>
      <c r="J38" s="43">
        <v>2.2000000000000028</v>
      </c>
      <c r="K38" s="36">
        <v>38</v>
      </c>
      <c r="L38" s="20">
        <v>42.2</v>
      </c>
      <c r="M38" s="42">
        <v>4.2000000000000028</v>
      </c>
      <c r="N38" s="36">
        <v>40</v>
      </c>
      <c r="O38" s="62">
        <v>46</v>
      </c>
      <c r="P38" s="42">
        <v>6</v>
      </c>
      <c r="Q38" s="59">
        <v>40.9</v>
      </c>
      <c r="R38" s="33">
        <v>46.7</v>
      </c>
      <c r="S38" s="42">
        <v>5.8000000000000043</v>
      </c>
      <c r="T38" s="59">
        <v>42</v>
      </c>
      <c r="U38" s="33">
        <v>47</v>
      </c>
      <c r="V38" s="42">
        <f>U38-T38</f>
        <v>5</v>
      </c>
      <c r="W38" s="59">
        <v>43.8</v>
      </c>
      <c r="X38" s="60">
        <v>52.2</v>
      </c>
      <c r="Y38" s="42">
        <f>X38-W38</f>
        <v>8.4000000000000057</v>
      </c>
      <c r="Z38" s="46">
        <f>X38-B38</f>
        <v>26.700000000000003</v>
      </c>
    </row>
    <row r="39" spans="1:27" ht="60" customHeight="1" thickBot="1" x14ac:dyDescent="0.3">
      <c r="A39" s="8" t="s">
        <v>48</v>
      </c>
      <c r="B39" s="19">
        <v>224</v>
      </c>
      <c r="C39" s="19">
        <v>231</v>
      </c>
      <c r="D39" s="20">
        <v>233</v>
      </c>
      <c r="E39" s="7">
        <v>234</v>
      </c>
      <c r="F39" s="20">
        <v>234</v>
      </c>
      <c r="G39" s="44">
        <v>100</v>
      </c>
      <c r="H39" s="6">
        <v>234</v>
      </c>
      <c r="I39" s="19">
        <v>234</v>
      </c>
      <c r="J39" s="48">
        <v>100</v>
      </c>
      <c r="K39" s="7">
        <v>235</v>
      </c>
      <c r="L39" s="20">
        <v>235</v>
      </c>
      <c r="M39" s="44">
        <v>100</v>
      </c>
      <c r="N39" s="55">
        <v>235</v>
      </c>
      <c r="O39" s="68">
        <v>237</v>
      </c>
      <c r="P39" s="42">
        <v>100.85106382978724</v>
      </c>
      <c r="Q39" s="71">
        <v>235</v>
      </c>
      <c r="R39" s="76">
        <v>238</v>
      </c>
      <c r="S39" s="42">
        <v>101.27659574468085</v>
      </c>
      <c r="T39" s="71">
        <v>236</v>
      </c>
      <c r="U39" s="76">
        <v>238</v>
      </c>
      <c r="V39" s="42">
        <f t="shared" ref="V39:V42" si="3">U39/T39*100</f>
        <v>100.84745762711864</v>
      </c>
      <c r="W39" s="71">
        <v>236</v>
      </c>
      <c r="X39" s="70">
        <v>243</v>
      </c>
      <c r="Y39" s="42">
        <f>X39/W39*100</f>
        <v>102.96610169491525</v>
      </c>
      <c r="Z39" s="46">
        <f>X39/B39*100</f>
        <v>108.48214285714286</v>
      </c>
    </row>
    <row r="40" spans="1:27" ht="26.25" customHeight="1" thickBot="1" x14ac:dyDescent="0.3">
      <c r="A40" s="8" t="s">
        <v>49</v>
      </c>
      <c r="B40" s="19">
        <v>1</v>
      </c>
      <c r="C40" s="19">
        <v>1</v>
      </c>
      <c r="D40" s="20">
        <v>1</v>
      </c>
      <c r="E40" s="7">
        <v>1</v>
      </c>
      <c r="F40" s="20">
        <v>1</v>
      </c>
      <c r="G40" s="44">
        <v>100</v>
      </c>
      <c r="H40" s="6">
        <v>1</v>
      </c>
      <c r="I40" s="19">
        <v>1</v>
      </c>
      <c r="J40" s="48">
        <v>100</v>
      </c>
      <c r="K40" s="7">
        <v>1</v>
      </c>
      <c r="L40" s="20">
        <v>1</v>
      </c>
      <c r="M40" s="44">
        <v>100</v>
      </c>
      <c r="N40" s="55">
        <v>1</v>
      </c>
      <c r="O40" s="68">
        <v>1</v>
      </c>
      <c r="P40" s="42">
        <v>100</v>
      </c>
      <c r="Q40" s="71">
        <v>1</v>
      </c>
      <c r="R40" s="76">
        <v>1</v>
      </c>
      <c r="S40" s="42">
        <v>100</v>
      </c>
      <c r="T40" s="71">
        <v>1</v>
      </c>
      <c r="U40" s="76">
        <v>1</v>
      </c>
      <c r="V40" s="42">
        <f t="shared" si="3"/>
        <v>100</v>
      </c>
      <c r="W40" s="71">
        <v>1</v>
      </c>
      <c r="X40" s="70">
        <v>2</v>
      </c>
      <c r="Y40" s="42">
        <f t="shared" ref="Y40:Y42" si="4">X40/W40*100</f>
        <v>200</v>
      </c>
      <c r="Z40" s="46">
        <f t="shared" ref="Z40:Z42" si="5">X40/B40*100</f>
        <v>200</v>
      </c>
    </row>
    <row r="41" spans="1:27" ht="26.25" customHeight="1" thickBot="1" x14ac:dyDescent="0.3">
      <c r="A41" s="8" t="s">
        <v>50</v>
      </c>
      <c r="B41" s="19">
        <v>30</v>
      </c>
      <c r="C41" s="19">
        <v>33</v>
      </c>
      <c r="D41" s="20">
        <v>34</v>
      </c>
      <c r="E41" s="7">
        <v>35</v>
      </c>
      <c r="F41" s="20">
        <v>33</v>
      </c>
      <c r="G41" s="44">
        <v>94.285714285714278</v>
      </c>
      <c r="H41" s="6">
        <v>35</v>
      </c>
      <c r="I41" s="19">
        <v>33</v>
      </c>
      <c r="J41" s="48">
        <v>94.285714285714278</v>
      </c>
      <c r="K41" s="7">
        <v>35</v>
      </c>
      <c r="L41" s="20">
        <v>34</v>
      </c>
      <c r="M41" s="44">
        <v>97.142857142857139</v>
      </c>
      <c r="N41" s="55">
        <v>35</v>
      </c>
      <c r="O41" s="68">
        <v>34</v>
      </c>
      <c r="P41" s="42">
        <v>97.142857142857139</v>
      </c>
      <c r="Q41" s="71">
        <v>35</v>
      </c>
      <c r="R41" s="76">
        <v>34</v>
      </c>
      <c r="S41" s="42">
        <v>97.142857142857139</v>
      </c>
      <c r="T41" s="71">
        <v>36</v>
      </c>
      <c r="U41" s="76">
        <v>34</v>
      </c>
      <c r="V41" s="42">
        <f t="shared" si="3"/>
        <v>94.444444444444443</v>
      </c>
      <c r="W41" s="71">
        <v>36</v>
      </c>
      <c r="X41" s="70">
        <v>35</v>
      </c>
      <c r="Y41" s="42">
        <f t="shared" si="4"/>
        <v>97.222222222222214</v>
      </c>
      <c r="Z41" s="46">
        <f t="shared" si="5"/>
        <v>116.66666666666667</v>
      </c>
    </row>
    <row r="42" spans="1:27" ht="27" customHeight="1" thickBot="1" x14ac:dyDescent="0.3">
      <c r="A42" s="8" t="s">
        <v>51</v>
      </c>
      <c r="B42" s="19">
        <v>138</v>
      </c>
      <c r="C42" s="19">
        <v>131</v>
      </c>
      <c r="D42" s="20">
        <v>134</v>
      </c>
      <c r="E42" s="7">
        <v>136</v>
      </c>
      <c r="F42" s="20">
        <v>134</v>
      </c>
      <c r="G42" s="44">
        <v>98.529411764705884</v>
      </c>
      <c r="H42" s="6">
        <v>136</v>
      </c>
      <c r="I42" s="19">
        <v>134</v>
      </c>
      <c r="J42" s="48">
        <v>98.529411764705884</v>
      </c>
      <c r="K42" s="7">
        <v>136</v>
      </c>
      <c r="L42" s="20">
        <v>134</v>
      </c>
      <c r="M42" s="44">
        <v>98.529411764705884</v>
      </c>
      <c r="N42" s="55">
        <v>138</v>
      </c>
      <c r="O42" s="68">
        <v>134</v>
      </c>
      <c r="P42" s="42">
        <v>97.101449275362313</v>
      </c>
      <c r="Q42" s="71">
        <v>138</v>
      </c>
      <c r="R42" s="76">
        <v>135</v>
      </c>
      <c r="S42" s="42">
        <v>97.826086956521735</v>
      </c>
      <c r="T42" s="71">
        <v>139</v>
      </c>
      <c r="U42" s="76">
        <v>135</v>
      </c>
      <c r="V42" s="42">
        <f t="shared" si="3"/>
        <v>97.122302158273371</v>
      </c>
      <c r="W42" s="71">
        <v>139</v>
      </c>
      <c r="X42" s="70">
        <v>138</v>
      </c>
      <c r="Y42" s="42">
        <f t="shared" si="4"/>
        <v>99.280575539568346</v>
      </c>
      <c r="Z42" s="46">
        <f t="shared" si="5"/>
        <v>100</v>
      </c>
    </row>
    <row r="43" spans="1:27" ht="16.5" thickBot="1" x14ac:dyDescent="0.3">
      <c r="A43" s="92" t="s">
        <v>52</v>
      </c>
      <c r="B43" s="93"/>
      <c r="C43" s="93"/>
      <c r="D43" s="93"/>
      <c r="E43" s="93"/>
      <c r="F43" s="93"/>
      <c r="G43" s="93"/>
      <c r="H43" s="93"/>
      <c r="I43" s="93"/>
      <c r="J43" s="93"/>
      <c r="K43" s="93"/>
      <c r="L43" s="93"/>
      <c r="M43" s="93"/>
      <c r="N43" s="93"/>
      <c r="O43" s="93"/>
      <c r="P43" s="93"/>
      <c r="Q43" s="93"/>
      <c r="R43" s="93"/>
      <c r="S43" s="93"/>
      <c r="T43" s="93"/>
      <c r="U43" s="93"/>
      <c r="V43" s="93"/>
      <c r="W43" s="93"/>
      <c r="X43" s="93"/>
      <c r="Y43" s="93"/>
      <c r="Z43" s="94"/>
    </row>
    <row r="44" spans="1:27" ht="85.5" customHeight="1" thickBot="1" x14ac:dyDescent="0.3">
      <c r="A44" s="8" t="s">
        <v>53</v>
      </c>
      <c r="B44" s="19">
        <v>11</v>
      </c>
      <c r="C44" s="19">
        <v>11</v>
      </c>
      <c r="D44" s="20">
        <v>11</v>
      </c>
      <c r="E44" s="7">
        <v>11</v>
      </c>
      <c r="F44" s="20">
        <v>11</v>
      </c>
      <c r="G44" s="44">
        <v>100</v>
      </c>
      <c r="H44" s="6">
        <v>11</v>
      </c>
      <c r="I44" s="19">
        <v>11</v>
      </c>
      <c r="J44" s="48">
        <v>100</v>
      </c>
      <c r="K44" s="7">
        <v>11</v>
      </c>
      <c r="L44" s="20">
        <v>10</v>
      </c>
      <c r="M44" s="44">
        <v>90.909090909090907</v>
      </c>
      <c r="N44" s="55">
        <v>11</v>
      </c>
      <c r="O44" s="68">
        <v>10</v>
      </c>
      <c r="P44" s="42">
        <v>90.909090909090907</v>
      </c>
      <c r="Q44" s="71">
        <v>11</v>
      </c>
      <c r="R44" s="76">
        <v>10</v>
      </c>
      <c r="S44" s="42">
        <v>90.909090909090907</v>
      </c>
      <c r="T44" s="71">
        <v>11</v>
      </c>
      <c r="U44" s="76">
        <v>10</v>
      </c>
      <c r="V44" s="42">
        <f t="shared" ref="V44:V45" si="6">U44/T44*100</f>
        <v>90.909090909090907</v>
      </c>
      <c r="W44" s="71">
        <v>11</v>
      </c>
      <c r="X44" s="70">
        <v>10</v>
      </c>
      <c r="Y44" s="42">
        <f t="shared" ref="Y44:Y45" si="7">X44/W44*100</f>
        <v>90.909090909090907</v>
      </c>
      <c r="Z44" s="46">
        <f t="shared" ref="Z44:Z45" si="8">X44/B44*100</f>
        <v>90.909090909090907</v>
      </c>
    </row>
    <row r="45" spans="1:27" ht="81" customHeight="1" thickBot="1" x14ac:dyDescent="0.3">
      <c r="A45" s="16" t="s">
        <v>54</v>
      </c>
      <c r="B45" s="29">
        <v>8.6999999999999993</v>
      </c>
      <c r="C45" s="29">
        <v>8.6</v>
      </c>
      <c r="D45" s="30">
        <v>8.5</v>
      </c>
      <c r="E45" s="14">
        <v>8.3000000000000007</v>
      </c>
      <c r="F45" s="31">
        <v>8.3000000000000007</v>
      </c>
      <c r="G45" s="44">
        <v>100</v>
      </c>
      <c r="H45" s="15">
        <v>8.1999999999999993</v>
      </c>
      <c r="I45" s="29">
        <v>8.1999999999999993</v>
      </c>
      <c r="J45" s="48">
        <v>100</v>
      </c>
      <c r="K45" s="14">
        <v>8.1</v>
      </c>
      <c r="L45" s="31">
        <v>7.3</v>
      </c>
      <c r="M45" s="44">
        <v>90.123456790123456</v>
      </c>
      <c r="N45" s="39">
        <v>8.1</v>
      </c>
      <c r="O45" s="69">
        <v>7.1</v>
      </c>
      <c r="P45" s="42">
        <v>87.654320987654316</v>
      </c>
      <c r="Q45" s="59">
        <v>8</v>
      </c>
      <c r="R45" s="33">
        <v>7</v>
      </c>
      <c r="S45" s="42">
        <v>87.5</v>
      </c>
      <c r="T45" s="59">
        <v>8</v>
      </c>
      <c r="U45" s="33">
        <v>6.9</v>
      </c>
      <c r="V45" s="42">
        <f t="shared" si="6"/>
        <v>86.25</v>
      </c>
      <c r="W45" s="59">
        <v>8</v>
      </c>
      <c r="X45" s="60">
        <v>6.9</v>
      </c>
      <c r="Y45" s="42">
        <f t="shared" si="7"/>
        <v>86.25</v>
      </c>
      <c r="Z45" s="46">
        <f t="shared" si="8"/>
        <v>79.310344827586221</v>
      </c>
    </row>
    <row r="46" spans="1:27" ht="16.5" thickBot="1" x14ac:dyDescent="0.3">
      <c r="A46" s="110" t="s">
        <v>55</v>
      </c>
      <c r="B46" s="111"/>
      <c r="C46" s="111"/>
      <c r="D46" s="111"/>
      <c r="E46" s="111"/>
      <c r="F46" s="111"/>
      <c r="G46" s="111"/>
      <c r="H46" s="111"/>
      <c r="I46" s="111"/>
      <c r="J46" s="111"/>
      <c r="K46" s="111"/>
      <c r="L46" s="111"/>
      <c r="M46" s="111"/>
      <c r="N46" s="111"/>
      <c r="O46" s="111"/>
      <c r="P46" s="111"/>
      <c r="Q46" s="111"/>
      <c r="R46" s="111"/>
      <c r="S46" s="111"/>
      <c r="T46" s="111"/>
      <c r="U46" s="111"/>
      <c r="V46" s="111"/>
      <c r="W46" s="111"/>
      <c r="X46" s="111"/>
      <c r="Y46" s="111"/>
      <c r="Z46" s="112"/>
    </row>
    <row r="47" spans="1:27" ht="16.5" thickBot="1" x14ac:dyDescent="0.3">
      <c r="A47" s="92" t="s">
        <v>56</v>
      </c>
      <c r="B47" s="93"/>
      <c r="C47" s="93"/>
      <c r="D47" s="93"/>
      <c r="E47" s="93"/>
      <c r="F47" s="93"/>
      <c r="G47" s="93"/>
      <c r="H47" s="93"/>
      <c r="I47" s="93"/>
      <c r="J47" s="93"/>
      <c r="K47" s="93"/>
      <c r="L47" s="93"/>
      <c r="M47" s="93"/>
      <c r="N47" s="93"/>
      <c r="O47" s="93"/>
      <c r="P47" s="93"/>
      <c r="Q47" s="93"/>
      <c r="R47" s="93"/>
      <c r="S47" s="93"/>
      <c r="T47" s="93"/>
      <c r="U47" s="93"/>
      <c r="V47" s="93"/>
      <c r="W47" s="93"/>
      <c r="X47" s="93"/>
      <c r="Y47" s="93"/>
      <c r="Z47" s="94"/>
    </row>
    <row r="48" spans="1:27" ht="66" customHeight="1" thickBot="1" x14ac:dyDescent="0.3">
      <c r="A48" s="5" t="s">
        <v>57</v>
      </c>
      <c r="B48" s="19">
        <v>97.5</v>
      </c>
      <c r="C48" s="19">
        <v>89.6</v>
      </c>
      <c r="D48" s="20">
        <v>144</v>
      </c>
      <c r="E48" s="7">
        <v>75.8</v>
      </c>
      <c r="F48" s="20">
        <v>75.400000000000006</v>
      </c>
      <c r="G48" s="44">
        <v>-0.39999999999999147</v>
      </c>
      <c r="H48" s="6">
        <v>105.1</v>
      </c>
      <c r="I48" s="33">
        <v>100</v>
      </c>
      <c r="J48" s="43">
        <v>-5.0999999999999943</v>
      </c>
      <c r="K48" s="7">
        <v>106.5</v>
      </c>
      <c r="L48" s="20">
        <v>102.3</v>
      </c>
      <c r="M48" s="42">
        <v>-4.2000000000000028</v>
      </c>
      <c r="N48" s="36">
        <v>104.7</v>
      </c>
      <c r="O48" s="62">
        <v>92</v>
      </c>
      <c r="P48" s="42">
        <v>-12.700000000000003</v>
      </c>
      <c r="Q48" s="59">
        <v>105.2</v>
      </c>
      <c r="R48" s="33">
        <v>243.3</v>
      </c>
      <c r="S48" s="42">
        <v>138.10000000000002</v>
      </c>
      <c r="T48" s="59">
        <v>105.5</v>
      </c>
      <c r="U48" s="33">
        <v>87.1</v>
      </c>
      <c r="V48" s="42">
        <f>U48-T48</f>
        <v>-18.400000000000006</v>
      </c>
      <c r="W48" s="59">
        <v>105.5</v>
      </c>
      <c r="X48" s="60">
        <v>38.4</v>
      </c>
      <c r="Y48" s="42">
        <f>X48-W48</f>
        <v>-67.099999999999994</v>
      </c>
      <c r="Z48" s="46">
        <f>C48*D48*F48*I48*L48*O48*R48*U48*X48/10000000000000000</f>
        <v>74.506951957847804</v>
      </c>
      <c r="AA48" s="79"/>
    </row>
    <row r="49" spans="1:28" ht="37.5" customHeight="1" thickBot="1" x14ac:dyDescent="0.3">
      <c r="A49" s="5" t="s">
        <v>58</v>
      </c>
      <c r="B49" s="19">
        <v>209.9</v>
      </c>
      <c r="C49" s="19">
        <v>188</v>
      </c>
      <c r="D49" s="20">
        <v>270.8</v>
      </c>
      <c r="E49" s="3">
        <v>205.4</v>
      </c>
      <c r="F49" s="20">
        <v>204.3</v>
      </c>
      <c r="G49" s="44">
        <v>99.464459591041873</v>
      </c>
      <c r="H49" s="4">
        <v>215.8</v>
      </c>
      <c r="I49" s="19">
        <v>204.3</v>
      </c>
      <c r="J49" s="48">
        <v>94.670991658943464</v>
      </c>
      <c r="K49" s="3">
        <v>229.8</v>
      </c>
      <c r="L49" s="34">
        <v>209</v>
      </c>
      <c r="M49" s="44">
        <v>90.948651000870314</v>
      </c>
      <c r="N49" s="39">
        <v>240.6</v>
      </c>
      <c r="O49" s="69">
        <v>192.2</v>
      </c>
      <c r="P49" s="42">
        <v>79.883624272651701</v>
      </c>
      <c r="Q49" s="59">
        <v>253.1</v>
      </c>
      <c r="R49" s="33">
        <v>467.7</v>
      </c>
      <c r="S49" s="42">
        <v>184.78862109838008</v>
      </c>
      <c r="T49" s="59">
        <v>267</v>
      </c>
      <c r="U49" s="33">
        <v>407.2</v>
      </c>
      <c r="V49" s="42">
        <f t="shared" ref="V49" si="9">U49/T49*100</f>
        <v>152.50936329588015</v>
      </c>
      <c r="W49" s="59">
        <v>281.7</v>
      </c>
      <c r="X49" s="60">
        <v>205.9</v>
      </c>
      <c r="Y49" s="42">
        <f>X49/W49*100</f>
        <v>73.091941782037622</v>
      </c>
      <c r="Z49" s="46">
        <f>X49/B49*100</f>
        <v>98.094330633635067</v>
      </c>
    </row>
    <row r="50" spans="1:28" ht="36" customHeight="1" thickBot="1" x14ac:dyDescent="0.3">
      <c r="A50" s="5" t="s">
        <v>59</v>
      </c>
      <c r="B50" s="33">
        <v>25</v>
      </c>
      <c r="C50" s="19">
        <v>110.9</v>
      </c>
      <c r="D50" s="20">
        <v>87.3</v>
      </c>
      <c r="E50" s="7">
        <v>80.3</v>
      </c>
      <c r="F50" s="20">
        <v>85.2</v>
      </c>
      <c r="G50" s="44">
        <v>106.10211706102118</v>
      </c>
      <c r="H50" s="35">
        <v>81</v>
      </c>
      <c r="I50" s="19">
        <v>32.9</v>
      </c>
      <c r="J50" s="48">
        <v>40.617283950617285</v>
      </c>
      <c r="K50" s="7">
        <v>81.3</v>
      </c>
      <c r="L50" s="20">
        <v>18.899999999999999</v>
      </c>
      <c r="M50" s="44">
        <v>23.247232472324722</v>
      </c>
      <c r="N50" s="39">
        <v>81.5</v>
      </c>
      <c r="O50" s="69">
        <v>16.3</v>
      </c>
      <c r="P50" s="42">
        <v>20</v>
      </c>
      <c r="Q50" s="59">
        <v>81.8</v>
      </c>
      <c r="R50" s="33">
        <v>13.8</v>
      </c>
      <c r="S50" s="42">
        <v>16.870415647921764</v>
      </c>
      <c r="T50" s="59">
        <v>82.4</v>
      </c>
      <c r="U50" s="33">
        <v>13.2</v>
      </c>
      <c r="V50" s="42">
        <f t="shared" ref="V50:V51" si="10">U50/T50*100</f>
        <v>16.019417475728154</v>
      </c>
      <c r="W50" s="59">
        <v>83</v>
      </c>
      <c r="X50" s="60">
        <v>18.100000000000001</v>
      </c>
      <c r="Y50" s="42">
        <f>X50/W50*100</f>
        <v>21.807228915662652</v>
      </c>
      <c r="Z50" s="46">
        <f>X50/B50*100</f>
        <v>72.400000000000006</v>
      </c>
    </row>
    <row r="51" spans="1:28" ht="39.75" customHeight="1" thickBot="1" x14ac:dyDescent="0.3">
      <c r="A51" s="5" t="s">
        <v>60</v>
      </c>
      <c r="B51" s="19">
        <v>56.7</v>
      </c>
      <c r="C51" s="19">
        <v>52.7</v>
      </c>
      <c r="D51" s="20">
        <v>59.1</v>
      </c>
      <c r="E51" s="7">
        <v>60.3</v>
      </c>
      <c r="F51" s="20">
        <v>50.4</v>
      </c>
      <c r="G51" s="44">
        <v>83.582089552238799</v>
      </c>
      <c r="H51" s="6">
        <v>60.6</v>
      </c>
      <c r="I51" s="19">
        <v>45.2</v>
      </c>
      <c r="J51" s="48">
        <v>74.587458745874585</v>
      </c>
      <c r="K51" s="7">
        <v>60.9</v>
      </c>
      <c r="L51" s="20">
        <v>46.5</v>
      </c>
      <c r="M51" s="44">
        <v>76.354679802955673</v>
      </c>
      <c r="N51" s="39">
        <v>61.4</v>
      </c>
      <c r="O51" s="69">
        <v>40.6</v>
      </c>
      <c r="P51" s="42">
        <v>66.123778501628678</v>
      </c>
      <c r="Q51" s="59">
        <v>61.9</v>
      </c>
      <c r="R51" s="33">
        <v>41.2</v>
      </c>
      <c r="S51" s="42">
        <v>66.558966074313417</v>
      </c>
      <c r="T51" s="59">
        <v>62.3</v>
      </c>
      <c r="U51" s="33">
        <v>53.4</v>
      </c>
      <c r="V51" s="42">
        <f t="shared" si="10"/>
        <v>85.714285714285722</v>
      </c>
      <c r="W51" s="59">
        <v>62.6</v>
      </c>
      <c r="X51" s="60">
        <v>32.9</v>
      </c>
      <c r="Y51" s="42">
        <f>X51/W51*100</f>
        <v>52.555910543130992</v>
      </c>
      <c r="Z51" s="46">
        <f>X51/B51*100</f>
        <v>58.024691358024683</v>
      </c>
    </row>
    <row r="52" spans="1:28" ht="84.75" customHeight="1" thickBot="1" x14ac:dyDescent="0.3">
      <c r="A52" s="5" t="s">
        <v>61</v>
      </c>
      <c r="B52" s="19">
        <v>2.2000000000000002</v>
      </c>
      <c r="C52" s="19">
        <v>4.9000000000000004</v>
      </c>
      <c r="D52" s="34">
        <v>5</v>
      </c>
      <c r="E52" s="36">
        <v>6</v>
      </c>
      <c r="F52" s="20">
        <v>2.5</v>
      </c>
      <c r="G52" s="42">
        <v>-3.5</v>
      </c>
      <c r="H52" s="35">
        <v>7</v>
      </c>
      <c r="I52" s="19">
        <v>2.6</v>
      </c>
      <c r="J52" s="43">
        <v>-4.4000000000000004</v>
      </c>
      <c r="K52" s="36">
        <v>8</v>
      </c>
      <c r="L52" s="20">
        <v>2.5</v>
      </c>
      <c r="M52" s="42">
        <v>-5.5</v>
      </c>
      <c r="N52" s="36">
        <v>9</v>
      </c>
      <c r="O52" s="62">
        <v>4.3</v>
      </c>
      <c r="P52" s="42">
        <v>-4.7</v>
      </c>
      <c r="Q52" s="59">
        <v>10</v>
      </c>
      <c r="R52" s="33">
        <v>25.5</v>
      </c>
      <c r="S52" s="42">
        <v>15.5</v>
      </c>
      <c r="T52" s="59">
        <v>11</v>
      </c>
      <c r="U52" s="33">
        <v>27.3</v>
      </c>
      <c r="V52" s="42">
        <f>U52-T52</f>
        <v>16.3</v>
      </c>
      <c r="W52" s="59">
        <v>12</v>
      </c>
      <c r="X52" s="60">
        <v>23</v>
      </c>
      <c r="Y52" s="42">
        <f>X52-W52</f>
        <v>11</v>
      </c>
      <c r="Z52" s="46">
        <f>X52-B52</f>
        <v>20.8</v>
      </c>
      <c r="AA52" s="79"/>
    </row>
    <row r="53" spans="1:28" ht="163.5" customHeight="1" thickBot="1" x14ac:dyDescent="0.3">
      <c r="A53" s="8" t="s">
        <v>62</v>
      </c>
      <c r="B53" s="19">
        <v>23.5</v>
      </c>
      <c r="C53" s="19">
        <v>20.5</v>
      </c>
      <c r="D53" s="34">
        <v>20</v>
      </c>
      <c r="E53" s="36">
        <v>15</v>
      </c>
      <c r="F53" s="20">
        <v>13.7</v>
      </c>
      <c r="G53" s="42">
        <v>-1.3000000000000007</v>
      </c>
      <c r="H53" s="35">
        <v>14</v>
      </c>
      <c r="I53" s="19">
        <v>13.5</v>
      </c>
      <c r="J53" s="43">
        <v>-0.5</v>
      </c>
      <c r="K53" s="36">
        <v>10</v>
      </c>
      <c r="L53" s="20">
        <v>13.5</v>
      </c>
      <c r="M53" s="42">
        <v>3.5</v>
      </c>
      <c r="N53" s="36">
        <v>8</v>
      </c>
      <c r="O53" s="62">
        <v>15</v>
      </c>
      <c r="P53" s="42">
        <v>7</v>
      </c>
      <c r="Q53" s="59">
        <v>7</v>
      </c>
      <c r="R53" s="33">
        <v>10</v>
      </c>
      <c r="S53" s="42">
        <v>3</v>
      </c>
      <c r="T53" s="59">
        <v>6</v>
      </c>
      <c r="U53" s="33">
        <v>10</v>
      </c>
      <c r="V53" s="42">
        <f>U53-T53</f>
        <v>4</v>
      </c>
      <c r="W53" s="59">
        <v>5</v>
      </c>
      <c r="X53" s="60">
        <v>0</v>
      </c>
      <c r="Y53" s="42">
        <f>X53-W53</f>
        <v>-5</v>
      </c>
      <c r="Z53" s="46">
        <f>X53-B53</f>
        <v>-23.5</v>
      </c>
    </row>
    <row r="54" spans="1:28" ht="16.5" thickBot="1" x14ac:dyDescent="0.3">
      <c r="A54" s="92" t="s">
        <v>63</v>
      </c>
      <c r="B54" s="93"/>
      <c r="C54" s="93"/>
      <c r="D54" s="93"/>
      <c r="E54" s="93"/>
      <c r="F54" s="93"/>
      <c r="G54" s="93"/>
      <c r="H54" s="93"/>
      <c r="I54" s="93"/>
      <c r="J54" s="93"/>
      <c r="K54" s="93"/>
      <c r="L54" s="93"/>
      <c r="M54" s="93"/>
      <c r="N54" s="93"/>
      <c r="O54" s="93"/>
      <c r="P54" s="93"/>
      <c r="Q54" s="93"/>
      <c r="R54" s="93"/>
      <c r="S54" s="93"/>
      <c r="T54" s="93"/>
      <c r="U54" s="93"/>
      <c r="V54" s="93"/>
      <c r="W54" s="93"/>
      <c r="X54" s="93"/>
      <c r="Y54" s="93"/>
      <c r="Z54" s="94"/>
    </row>
    <row r="55" spans="1:28" ht="53.25" customHeight="1" thickBot="1" x14ac:dyDescent="0.3">
      <c r="A55" s="8" t="s">
        <v>64</v>
      </c>
      <c r="B55" s="19">
        <v>62.8</v>
      </c>
      <c r="C55" s="19">
        <v>62.6</v>
      </c>
      <c r="D55" s="34">
        <v>61</v>
      </c>
      <c r="E55" s="7">
        <v>60.7</v>
      </c>
      <c r="F55" s="34">
        <v>65</v>
      </c>
      <c r="G55" s="42">
        <v>4.2999999999999972</v>
      </c>
      <c r="H55" s="6">
        <v>60.2</v>
      </c>
      <c r="I55" s="33">
        <v>65</v>
      </c>
      <c r="J55" s="42">
        <v>4.7999999999999972</v>
      </c>
      <c r="K55" s="36">
        <v>60</v>
      </c>
      <c r="L55" s="34">
        <v>65</v>
      </c>
      <c r="M55" s="42">
        <v>5</v>
      </c>
      <c r="N55" s="36">
        <v>59.8</v>
      </c>
      <c r="O55" s="62">
        <v>62</v>
      </c>
      <c r="P55" s="42">
        <v>2.2000000000000028</v>
      </c>
      <c r="Q55" s="59">
        <v>59.6</v>
      </c>
      <c r="R55" s="33">
        <v>59.5</v>
      </c>
      <c r="S55" s="42">
        <v>-0.10000000000000142</v>
      </c>
      <c r="T55" s="59">
        <v>59.4</v>
      </c>
      <c r="U55" s="33">
        <v>59.4</v>
      </c>
      <c r="V55" s="42">
        <f t="shared" ref="V55:V56" si="11">U55-T55</f>
        <v>0</v>
      </c>
      <c r="W55" s="59">
        <v>59.2</v>
      </c>
      <c r="X55" s="60">
        <v>55</v>
      </c>
      <c r="Y55" s="42">
        <f>X55-W55</f>
        <v>-4.2000000000000028</v>
      </c>
      <c r="Z55" s="46">
        <f>X55-B55</f>
        <v>-7.7999999999999972</v>
      </c>
      <c r="AA55" s="79"/>
      <c r="AB55" s="79"/>
    </row>
    <row r="56" spans="1:28" ht="70.5" customHeight="1" thickBot="1" x14ac:dyDescent="0.3">
      <c r="A56" s="8" t="s">
        <v>65</v>
      </c>
      <c r="B56" s="33">
        <v>0</v>
      </c>
      <c r="C56" s="33">
        <v>0</v>
      </c>
      <c r="D56" s="34">
        <v>0</v>
      </c>
      <c r="E56" s="36">
        <v>0</v>
      </c>
      <c r="F56" s="34">
        <v>0</v>
      </c>
      <c r="G56" s="42">
        <v>0</v>
      </c>
      <c r="H56" s="35">
        <v>0</v>
      </c>
      <c r="I56" s="33">
        <v>0</v>
      </c>
      <c r="J56" s="43">
        <v>0</v>
      </c>
      <c r="K56" s="36">
        <v>0</v>
      </c>
      <c r="L56" s="34">
        <v>0</v>
      </c>
      <c r="M56" s="42">
        <v>0</v>
      </c>
      <c r="N56" s="36">
        <v>0</v>
      </c>
      <c r="O56" s="62">
        <v>0</v>
      </c>
      <c r="P56" s="42">
        <v>0</v>
      </c>
      <c r="Q56" s="59">
        <v>0</v>
      </c>
      <c r="R56" s="33">
        <v>0</v>
      </c>
      <c r="S56" s="42">
        <v>0</v>
      </c>
      <c r="T56" s="59">
        <v>0</v>
      </c>
      <c r="U56" s="33">
        <v>0</v>
      </c>
      <c r="V56" s="42">
        <f t="shared" si="11"/>
        <v>0</v>
      </c>
      <c r="W56" s="59">
        <v>0</v>
      </c>
      <c r="X56" s="60">
        <v>0</v>
      </c>
      <c r="Y56" s="42">
        <f>X56-W56</f>
        <v>0</v>
      </c>
      <c r="Z56" s="46">
        <f>X56-B56</f>
        <v>0</v>
      </c>
    </row>
    <row r="57" spans="1:28" ht="37.5" customHeight="1" thickBot="1" x14ac:dyDescent="0.3">
      <c r="A57" s="8" t="s">
        <v>66</v>
      </c>
      <c r="B57" s="19"/>
      <c r="C57" s="19"/>
      <c r="D57" s="20"/>
      <c r="E57" s="7"/>
      <c r="F57" s="20"/>
      <c r="G57" s="51"/>
      <c r="H57" s="6"/>
      <c r="I57" s="19"/>
      <c r="J57" s="52"/>
      <c r="K57" s="7"/>
      <c r="L57" s="20"/>
      <c r="M57" s="51"/>
      <c r="N57" s="7"/>
      <c r="O57" s="73"/>
      <c r="P57" s="51"/>
      <c r="Q57" s="72"/>
      <c r="R57" s="19"/>
      <c r="S57" s="51"/>
      <c r="T57" s="72"/>
      <c r="U57" s="19"/>
      <c r="V57" s="51"/>
      <c r="W57" s="72"/>
      <c r="X57" s="80"/>
      <c r="Y57" s="51"/>
      <c r="Z57" s="47"/>
    </row>
    <row r="58" spans="1:28" ht="18.75" customHeight="1" thickBot="1" x14ac:dyDescent="0.3">
      <c r="A58" s="13" t="s">
        <v>67</v>
      </c>
      <c r="B58" s="19">
        <v>91.6</v>
      </c>
      <c r="C58" s="19">
        <v>91.6</v>
      </c>
      <c r="D58" s="20">
        <v>92.3</v>
      </c>
      <c r="E58" s="7">
        <v>92.6</v>
      </c>
      <c r="F58" s="20">
        <v>92.6</v>
      </c>
      <c r="G58" s="42">
        <v>0</v>
      </c>
      <c r="H58" s="6">
        <v>92.8</v>
      </c>
      <c r="I58" s="19">
        <v>92.8</v>
      </c>
      <c r="J58" s="42">
        <v>0</v>
      </c>
      <c r="K58" s="7">
        <v>93.1</v>
      </c>
      <c r="L58" s="20">
        <v>93.1</v>
      </c>
      <c r="M58" s="42">
        <v>0</v>
      </c>
      <c r="N58" s="36">
        <v>93.4</v>
      </c>
      <c r="O58" s="62">
        <v>93.4</v>
      </c>
      <c r="P58" s="42">
        <v>0</v>
      </c>
      <c r="Q58" s="59">
        <v>93.8</v>
      </c>
      <c r="R58" s="33">
        <v>93.5</v>
      </c>
      <c r="S58" s="42">
        <v>-0.29999999999999716</v>
      </c>
      <c r="T58" s="59">
        <v>94.2</v>
      </c>
      <c r="U58" s="33">
        <v>93.5</v>
      </c>
      <c r="V58" s="42">
        <f t="shared" ref="V58:V64" si="12">U58-T58</f>
        <v>-0.70000000000000284</v>
      </c>
      <c r="W58" s="59">
        <v>94.6</v>
      </c>
      <c r="X58" s="60">
        <v>100</v>
      </c>
      <c r="Y58" s="42">
        <f t="shared" ref="Y58:Y64" si="13">X58-W58</f>
        <v>5.4000000000000057</v>
      </c>
      <c r="Z58" s="46">
        <f t="shared" ref="Z58:Z64" si="14">X58-B58</f>
        <v>8.4000000000000057</v>
      </c>
    </row>
    <row r="59" spans="1:28" ht="19.5" customHeight="1" thickBot="1" x14ac:dyDescent="0.3">
      <c r="A59" s="13" t="s">
        <v>68</v>
      </c>
      <c r="B59" s="19">
        <v>86.2</v>
      </c>
      <c r="C59" s="19">
        <v>88.1</v>
      </c>
      <c r="D59" s="20">
        <v>88.4</v>
      </c>
      <c r="E59" s="7">
        <v>88.7</v>
      </c>
      <c r="F59" s="20">
        <v>88.7</v>
      </c>
      <c r="G59" s="42">
        <v>0</v>
      </c>
      <c r="H59" s="35">
        <v>89</v>
      </c>
      <c r="I59" s="33">
        <v>89</v>
      </c>
      <c r="J59" s="42">
        <v>0</v>
      </c>
      <c r="K59" s="7">
        <v>89.3</v>
      </c>
      <c r="L59" s="20">
        <v>89.3</v>
      </c>
      <c r="M59" s="42">
        <v>0</v>
      </c>
      <c r="N59" s="36">
        <v>89.6</v>
      </c>
      <c r="O59" s="62">
        <v>89.6</v>
      </c>
      <c r="P59" s="42">
        <v>0</v>
      </c>
      <c r="Q59" s="59">
        <v>89.9</v>
      </c>
      <c r="R59" s="33">
        <v>89.8</v>
      </c>
      <c r="S59" s="42">
        <v>-0.10000000000000853</v>
      </c>
      <c r="T59" s="59">
        <v>90.2</v>
      </c>
      <c r="U59" s="33">
        <v>89.8</v>
      </c>
      <c r="V59" s="42">
        <f t="shared" si="12"/>
        <v>-0.40000000000000568</v>
      </c>
      <c r="W59" s="59">
        <v>90.5</v>
      </c>
      <c r="X59" s="60">
        <v>100</v>
      </c>
      <c r="Y59" s="42">
        <f t="shared" si="13"/>
        <v>9.5</v>
      </c>
      <c r="Z59" s="46">
        <f t="shared" si="14"/>
        <v>13.799999999999997</v>
      </c>
    </row>
    <row r="60" spans="1:28" ht="32.25" customHeight="1" thickBot="1" x14ac:dyDescent="0.3">
      <c r="A60" s="13" t="s">
        <v>69</v>
      </c>
      <c r="B60" s="19">
        <v>6.6</v>
      </c>
      <c r="C60" s="19">
        <v>6.5</v>
      </c>
      <c r="D60" s="20">
        <v>6.4</v>
      </c>
      <c r="E60" s="7">
        <v>6.1</v>
      </c>
      <c r="F60" s="20">
        <v>6.1</v>
      </c>
      <c r="G60" s="42">
        <v>0</v>
      </c>
      <c r="H60" s="35">
        <v>6</v>
      </c>
      <c r="I60" s="33">
        <v>6</v>
      </c>
      <c r="J60" s="42">
        <v>0</v>
      </c>
      <c r="K60" s="7">
        <v>5.9</v>
      </c>
      <c r="L60" s="20">
        <v>5.9</v>
      </c>
      <c r="M60" s="42">
        <v>0</v>
      </c>
      <c r="N60" s="36">
        <v>5.8</v>
      </c>
      <c r="O60" s="62">
        <v>5.8</v>
      </c>
      <c r="P60" s="42">
        <v>0</v>
      </c>
      <c r="Q60" s="59">
        <v>5.7</v>
      </c>
      <c r="R60" s="33">
        <v>5.7</v>
      </c>
      <c r="S60" s="42">
        <v>0</v>
      </c>
      <c r="T60" s="59">
        <v>5.6</v>
      </c>
      <c r="U60" s="33">
        <v>5.6</v>
      </c>
      <c r="V60" s="42">
        <f t="shared" si="12"/>
        <v>0</v>
      </c>
      <c r="W60" s="59">
        <v>5.5</v>
      </c>
      <c r="X60" s="60">
        <v>5.5</v>
      </c>
      <c r="Y60" s="42">
        <f t="shared" si="13"/>
        <v>0</v>
      </c>
      <c r="Z60" s="46">
        <f t="shared" si="14"/>
        <v>-1.0999999999999996</v>
      </c>
    </row>
    <row r="61" spans="1:28" ht="33.75" customHeight="1" thickBot="1" x14ac:dyDescent="0.3">
      <c r="A61" s="13" t="s">
        <v>70</v>
      </c>
      <c r="B61" s="19">
        <v>4.7</v>
      </c>
      <c r="C61" s="19">
        <v>4.5999999999999996</v>
      </c>
      <c r="D61" s="20">
        <v>4.4000000000000004</v>
      </c>
      <c r="E61" s="7">
        <v>4.3</v>
      </c>
      <c r="F61" s="20">
        <v>4.3</v>
      </c>
      <c r="G61" s="42">
        <v>0</v>
      </c>
      <c r="H61" s="6">
        <v>4.2</v>
      </c>
      <c r="I61" s="19">
        <v>4.2</v>
      </c>
      <c r="J61" s="42">
        <v>0</v>
      </c>
      <c r="K61" s="7">
        <v>4.0999999999999996</v>
      </c>
      <c r="L61" s="20">
        <v>4.0999999999999996</v>
      </c>
      <c r="M61" s="42">
        <v>0</v>
      </c>
      <c r="N61" s="36">
        <v>4</v>
      </c>
      <c r="O61" s="62">
        <v>4</v>
      </c>
      <c r="P61" s="42">
        <v>0</v>
      </c>
      <c r="Q61" s="59">
        <v>4</v>
      </c>
      <c r="R61" s="33">
        <v>4</v>
      </c>
      <c r="S61" s="42">
        <v>0</v>
      </c>
      <c r="T61" s="59">
        <v>3.9</v>
      </c>
      <c r="U61" s="33">
        <v>3.9</v>
      </c>
      <c r="V61" s="42">
        <f t="shared" si="12"/>
        <v>0</v>
      </c>
      <c r="W61" s="59">
        <v>3.9</v>
      </c>
      <c r="X61" s="60">
        <v>3.9</v>
      </c>
      <c r="Y61" s="42">
        <f t="shared" si="13"/>
        <v>0</v>
      </c>
      <c r="Z61" s="46">
        <f t="shared" si="14"/>
        <v>-0.80000000000000027</v>
      </c>
    </row>
    <row r="62" spans="1:28" ht="22.5" customHeight="1" thickBot="1" x14ac:dyDescent="0.3">
      <c r="A62" s="13" t="s">
        <v>71</v>
      </c>
      <c r="B62" s="19">
        <v>82.8</v>
      </c>
      <c r="C62" s="19">
        <v>83.9</v>
      </c>
      <c r="D62" s="20">
        <v>84.5</v>
      </c>
      <c r="E62" s="36">
        <v>85</v>
      </c>
      <c r="F62" s="20">
        <v>86.8</v>
      </c>
      <c r="G62" s="42">
        <v>1.7999999999999972</v>
      </c>
      <c r="H62" s="35">
        <v>85</v>
      </c>
      <c r="I62" s="33">
        <v>92</v>
      </c>
      <c r="J62" s="42">
        <v>7</v>
      </c>
      <c r="K62" s="7">
        <v>85.1</v>
      </c>
      <c r="L62" s="34">
        <v>95</v>
      </c>
      <c r="M62" s="42">
        <v>9.9000000000000057</v>
      </c>
      <c r="N62" s="36">
        <v>85.4</v>
      </c>
      <c r="O62" s="62">
        <v>95</v>
      </c>
      <c r="P62" s="42">
        <v>9.5999999999999943</v>
      </c>
      <c r="Q62" s="59">
        <v>85.7</v>
      </c>
      <c r="R62" s="33">
        <v>87.5</v>
      </c>
      <c r="S62" s="42">
        <v>1.7999999999999972</v>
      </c>
      <c r="T62" s="59">
        <v>86</v>
      </c>
      <c r="U62" s="33">
        <v>88</v>
      </c>
      <c r="V62" s="42">
        <f t="shared" si="12"/>
        <v>2</v>
      </c>
      <c r="W62" s="59">
        <v>86.3</v>
      </c>
      <c r="X62" s="60">
        <v>86.7</v>
      </c>
      <c r="Y62" s="42">
        <f t="shared" si="13"/>
        <v>0.40000000000000568</v>
      </c>
      <c r="Z62" s="46">
        <f t="shared" si="14"/>
        <v>3.9000000000000057</v>
      </c>
    </row>
    <row r="63" spans="1:28" ht="73.5" customHeight="1" thickBot="1" x14ac:dyDescent="0.3">
      <c r="A63" s="8" t="s">
        <v>72</v>
      </c>
      <c r="B63" s="19">
        <v>39.1</v>
      </c>
      <c r="C63" s="19">
        <v>36.299999999999997</v>
      </c>
      <c r="D63" s="20">
        <v>35.200000000000003</v>
      </c>
      <c r="E63" s="7">
        <v>34.5</v>
      </c>
      <c r="F63" s="20">
        <v>39.5</v>
      </c>
      <c r="G63" s="42">
        <v>5</v>
      </c>
      <c r="H63" s="6">
        <v>33.200000000000003</v>
      </c>
      <c r="I63" s="19">
        <v>35.6</v>
      </c>
      <c r="J63" s="42">
        <v>2.3999999999999986</v>
      </c>
      <c r="K63" s="7">
        <v>32.1</v>
      </c>
      <c r="L63" s="20">
        <v>27.4</v>
      </c>
      <c r="M63" s="42">
        <v>-4.7000000000000028</v>
      </c>
      <c r="N63" s="36">
        <v>31</v>
      </c>
      <c r="O63" s="62">
        <v>31</v>
      </c>
      <c r="P63" s="42">
        <v>0</v>
      </c>
      <c r="Q63" s="59">
        <v>29.9</v>
      </c>
      <c r="R63" s="33">
        <v>21</v>
      </c>
      <c r="S63" s="42">
        <v>-8.8999999999999986</v>
      </c>
      <c r="T63" s="59">
        <v>28.8</v>
      </c>
      <c r="U63" s="33">
        <v>20.5</v>
      </c>
      <c r="V63" s="42">
        <f t="shared" si="12"/>
        <v>-8.3000000000000007</v>
      </c>
      <c r="W63" s="59">
        <v>27.7</v>
      </c>
      <c r="X63" s="60">
        <v>28</v>
      </c>
      <c r="Y63" s="42">
        <f t="shared" si="13"/>
        <v>0.30000000000000071</v>
      </c>
      <c r="Z63" s="46">
        <f t="shared" si="14"/>
        <v>-11.100000000000001</v>
      </c>
    </row>
    <row r="64" spans="1:28" ht="87.75" customHeight="1" thickBot="1" x14ac:dyDescent="0.3">
      <c r="A64" s="8" t="s">
        <v>73</v>
      </c>
      <c r="B64" s="19">
        <v>26</v>
      </c>
      <c r="C64" s="19">
        <v>25.8</v>
      </c>
      <c r="D64" s="20">
        <v>24.5</v>
      </c>
      <c r="E64" s="7">
        <v>23.3</v>
      </c>
      <c r="F64" s="34">
        <v>28</v>
      </c>
      <c r="G64" s="42">
        <v>4.6999999999999993</v>
      </c>
      <c r="H64" s="6">
        <v>23.1</v>
      </c>
      <c r="I64" s="19">
        <v>27.8</v>
      </c>
      <c r="J64" s="42">
        <v>4.6999999999999993</v>
      </c>
      <c r="K64" s="36">
        <v>23</v>
      </c>
      <c r="L64" s="20">
        <v>27.2</v>
      </c>
      <c r="M64" s="42">
        <v>4.1999999999999993</v>
      </c>
      <c r="N64" s="36">
        <v>22.9</v>
      </c>
      <c r="O64" s="62">
        <v>26.5</v>
      </c>
      <c r="P64" s="42">
        <v>3.6000000000000014</v>
      </c>
      <c r="Q64" s="59">
        <v>22.8</v>
      </c>
      <c r="R64" s="33">
        <v>19.2</v>
      </c>
      <c r="S64" s="42">
        <v>-3.6000000000000014</v>
      </c>
      <c r="T64" s="59">
        <v>22.7</v>
      </c>
      <c r="U64" s="33">
        <v>19.2</v>
      </c>
      <c r="V64" s="42">
        <f t="shared" si="12"/>
        <v>-3.5</v>
      </c>
      <c r="W64" s="59">
        <v>22.6</v>
      </c>
      <c r="X64" s="60">
        <v>22</v>
      </c>
      <c r="Y64" s="42">
        <f t="shared" si="13"/>
        <v>-0.60000000000000142</v>
      </c>
      <c r="Z64" s="46">
        <f t="shared" si="14"/>
        <v>-4</v>
      </c>
    </row>
    <row r="65" spans="1:26" ht="16.5" thickBot="1" x14ac:dyDescent="0.3">
      <c r="A65" s="92" t="s">
        <v>74</v>
      </c>
      <c r="B65" s="93"/>
      <c r="C65" s="93"/>
      <c r="D65" s="93"/>
      <c r="E65" s="93"/>
      <c r="F65" s="93"/>
      <c r="G65" s="93"/>
      <c r="H65" s="93"/>
      <c r="I65" s="93"/>
      <c r="J65" s="93"/>
      <c r="K65" s="93"/>
      <c r="L65" s="93"/>
      <c r="M65" s="93"/>
      <c r="N65" s="93"/>
      <c r="O65" s="93"/>
      <c r="P65" s="93"/>
      <c r="Q65" s="93"/>
      <c r="R65" s="93"/>
      <c r="S65" s="93"/>
      <c r="T65" s="93"/>
      <c r="U65" s="93"/>
      <c r="V65" s="93"/>
      <c r="W65" s="93"/>
      <c r="X65" s="93"/>
      <c r="Y65" s="93"/>
      <c r="Z65" s="94"/>
    </row>
    <row r="66" spans="1:26" ht="101.25" customHeight="1" thickBot="1" x14ac:dyDescent="0.3">
      <c r="A66" s="5" t="s">
        <v>75</v>
      </c>
      <c r="B66" s="19">
        <v>99.8</v>
      </c>
      <c r="C66" s="19">
        <v>132.80000000000001</v>
      </c>
      <c r="D66" s="20">
        <v>104.2</v>
      </c>
      <c r="E66" s="7">
        <v>105.7</v>
      </c>
      <c r="F66" s="20">
        <v>132.69999999999999</v>
      </c>
      <c r="G66" s="44">
        <v>26.999999999999986</v>
      </c>
      <c r="H66" s="6">
        <v>108.2</v>
      </c>
      <c r="I66" s="19">
        <v>99.1</v>
      </c>
      <c r="J66" s="43">
        <v>-9.1000000000000085</v>
      </c>
      <c r="K66" s="7">
        <v>110.2</v>
      </c>
      <c r="L66" s="20">
        <v>135.9</v>
      </c>
      <c r="M66" s="42">
        <v>25.700000000000003</v>
      </c>
      <c r="N66" s="36">
        <v>111.7</v>
      </c>
      <c r="O66" s="62">
        <v>111.3</v>
      </c>
      <c r="P66" s="42">
        <v>-0.40000000000000568</v>
      </c>
      <c r="Q66" s="59">
        <v>111.5</v>
      </c>
      <c r="R66" s="33">
        <v>103.3</v>
      </c>
      <c r="S66" s="42">
        <v>-8.2000000000000028</v>
      </c>
      <c r="T66" s="59">
        <v>111.1</v>
      </c>
      <c r="U66" s="33">
        <v>103.7</v>
      </c>
      <c r="V66" s="42">
        <f>U66-T66</f>
        <v>-7.3999999999999915</v>
      </c>
      <c r="W66" s="59">
        <v>109.2</v>
      </c>
      <c r="X66" s="60">
        <v>137.19999999999999</v>
      </c>
      <c r="Y66" s="42">
        <f>X66-W66</f>
        <v>27.999999999999986</v>
      </c>
      <c r="Z66" s="46">
        <f>C66*D66*F66*I66*L66*O66*R66*U66*X66/10000000000000000</f>
        <v>404.53693687415148</v>
      </c>
    </row>
    <row r="67" spans="1:26" ht="22.5" customHeight="1" thickBot="1" x14ac:dyDescent="0.3">
      <c r="A67" s="5" t="s">
        <v>76</v>
      </c>
      <c r="B67" s="19"/>
      <c r="C67" s="19"/>
      <c r="D67" s="20"/>
      <c r="E67" s="7"/>
      <c r="F67" s="20"/>
      <c r="G67" s="51"/>
      <c r="H67" s="6"/>
      <c r="I67" s="19"/>
      <c r="J67" s="52"/>
      <c r="K67" s="7"/>
      <c r="L67" s="20"/>
      <c r="M67" s="51"/>
      <c r="N67" s="7"/>
      <c r="O67" s="73"/>
      <c r="P67" s="51"/>
      <c r="Q67" s="72"/>
      <c r="R67" s="19"/>
      <c r="S67" s="51"/>
      <c r="T67" s="72"/>
      <c r="U67" s="19"/>
      <c r="V67" s="51"/>
      <c r="W67" s="72"/>
      <c r="X67" s="80"/>
      <c r="Y67" s="51"/>
      <c r="Z67" s="47"/>
    </row>
    <row r="68" spans="1:26" ht="69.75" customHeight="1" thickBot="1" x14ac:dyDescent="0.3">
      <c r="A68" s="5" t="s">
        <v>77</v>
      </c>
      <c r="B68" s="33">
        <v>99</v>
      </c>
      <c r="C68" s="19">
        <v>134.19999999999999</v>
      </c>
      <c r="D68" s="20">
        <v>103.2</v>
      </c>
      <c r="E68" s="7">
        <v>105.6</v>
      </c>
      <c r="F68" s="20">
        <v>131.80000000000001</v>
      </c>
      <c r="G68" s="44">
        <v>26.200000000000017</v>
      </c>
      <c r="H68" s="6">
        <v>107.8</v>
      </c>
      <c r="I68" s="19">
        <v>101.6</v>
      </c>
      <c r="J68" s="43">
        <v>-6.2000000000000028</v>
      </c>
      <c r="K68" s="7">
        <v>109.9</v>
      </c>
      <c r="L68" s="20">
        <v>136.4</v>
      </c>
      <c r="M68" s="42">
        <v>26.5</v>
      </c>
      <c r="N68" s="36">
        <v>111.4</v>
      </c>
      <c r="O68" s="62">
        <v>100.1</v>
      </c>
      <c r="P68" s="42">
        <v>-11.300000000000011</v>
      </c>
      <c r="Q68" s="59">
        <v>111.2</v>
      </c>
      <c r="R68" s="33">
        <v>103.3</v>
      </c>
      <c r="S68" s="42">
        <v>-7.9000000000000057</v>
      </c>
      <c r="T68" s="59">
        <v>110.8</v>
      </c>
      <c r="U68" s="33">
        <v>103.9</v>
      </c>
      <c r="V68" s="42">
        <f>U68-T68</f>
        <v>-6.8999999999999915</v>
      </c>
      <c r="W68" s="59">
        <v>109</v>
      </c>
      <c r="X68" s="60">
        <v>131.1</v>
      </c>
      <c r="Y68" s="42">
        <f>X68-W68</f>
        <v>22.099999999999994</v>
      </c>
      <c r="Z68" s="46">
        <f>C68*D68*F68*I68*L68*O68*R68*U68*X68/10000000000000000</f>
        <v>356.29386136455537</v>
      </c>
    </row>
    <row r="69" spans="1:26" ht="81.75" customHeight="1" thickBot="1" x14ac:dyDescent="0.3">
      <c r="A69" s="5" t="s">
        <v>78</v>
      </c>
      <c r="B69" s="19">
        <v>134.80000000000001</v>
      </c>
      <c r="C69" s="19">
        <v>91.1</v>
      </c>
      <c r="D69" s="20">
        <v>149.80000000000001</v>
      </c>
      <c r="E69" s="7">
        <v>109.6</v>
      </c>
      <c r="F69" s="20">
        <v>160.30000000000001</v>
      </c>
      <c r="G69" s="44">
        <v>50.700000000000017</v>
      </c>
      <c r="H69" s="6">
        <v>118.7</v>
      </c>
      <c r="I69" s="19">
        <v>36.200000000000003</v>
      </c>
      <c r="J69" s="43">
        <v>-82.5</v>
      </c>
      <c r="K69" s="7">
        <v>119.4</v>
      </c>
      <c r="L69" s="20">
        <v>95.6</v>
      </c>
      <c r="M69" s="42">
        <v>-23.800000000000011</v>
      </c>
      <c r="N69" s="36">
        <v>118</v>
      </c>
      <c r="O69" s="62">
        <v>113</v>
      </c>
      <c r="P69" s="42">
        <v>-5</v>
      </c>
      <c r="Q69" s="59">
        <v>117.8</v>
      </c>
      <c r="R69" s="33">
        <v>100.1</v>
      </c>
      <c r="S69" s="42">
        <v>-17.700000000000003</v>
      </c>
      <c r="T69" s="59">
        <v>117.4</v>
      </c>
      <c r="U69" s="33">
        <v>227.8</v>
      </c>
      <c r="V69" s="42">
        <f>U69-T69</f>
        <v>110.4</v>
      </c>
      <c r="W69" s="59">
        <v>114</v>
      </c>
      <c r="X69" s="60">
        <v>127.9</v>
      </c>
      <c r="Y69" s="42">
        <f>X69-W69</f>
        <v>13.900000000000006</v>
      </c>
      <c r="Z69" s="46">
        <f>C69*D69*F69*I69*L69*O69*R69*U69*X69/10000000000000000</f>
        <v>249.49793798800405</v>
      </c>
    </row>
    <row r="70" spans="1:26" ht="16.5" thickBot="1" x14ac:dyDescent="0.3">
      <c r="A70" s="92" t="s">
        <v>79</v>
      </c>
      <c r="B70" s="93"/>
      <c r="C70" s="93"/>
      <c r="D70" s="93"/>
      <c r="E70" s="93"/>
      <c r="F70" s="93"/>
      <c r="G70" s="93"/>
      <c r="H70" s="93"/>
      <c r="I70" s="93"/>
      <c r="J70" s="93"/>
      <c r="K70" s="93"/>
      <c r="L70" s="93"/>
      <c r="M70" s="93"/>
      <c r="N70" s="93"/>
      <c r="O70" s="93"/>
      <c r="P70" s="93"/>
      <c r="Q70" s="93"/>
      <c r="R70" s="93"/>
      <c r="S70" s="93"/>
      <c r="T70" s="93"/>
      <c r="U70" s="93"/>
      <c r="V70" s="93"/>
      <c r="W70" s="93"/>
      <c r="X70" s="93"/>
      <c r="Y70" s="93"/>
      <c r="Z70" s="94"/>
    </row>
    <row r="71" spans="1:26" ht="58.5" customHeight="1" thickBot="1" x14ac:dyDescent="0.3">
      <c r="A71" s="5" t="s">
        <v>80</v>
      </c>
      <c r="B71" s="19">
        <v>1467.5</v>
      </c>
      <c r="C71" s="19">
        <v>2342.5</v>
      </c>
      <c r="D71" s="20">
        <v>3640.2</v>
      </c>
      <c r="E71" s="3">
        <v>4918.7</v>
      </c>
      <c r="F71" s="20">
        <v>6554.2</v>
      </c>
      <c r="G71" s="44">
        <v>133.25065566104865</v>
      </c>
      <c r="H71" s="4">
        <v>6037.4</v>
      </c>
      <c r="I71" s="19">
        <v>12119.7</v>
      </c>
      <c r="J71" s="48">
        <v>200.74369761818005</v>
      </c>
      <c r="K71" s="3">
        <v>7074.5</v>
      </c>
      <c r="L71" s="20">
        <v>7862.6</v>
      </c>
      <c r="M71" s="44">
        <v>111.14000989469221</v>
      </c>
      <c r="N71" s="39">
        <v>7881.7</v>
      </c>
      <c r="O71" s="69">
        <v>3195.5</v>
      </c>
      <c r="P71" s="42">
        <v>40.543283809330475</v>
      </c>
      <c r="Q71" s="59">
        <v>4950.7</v>
      </c>
      <c r="R71" s="33">
        <v>3015.9</v>
      </c>
      <c r="S71" s="42">
        <v>60.918657967560151</v>
      </c>
      <c r="T71" s="59">
        <v>3975.4</v>
      </c>
      <c r="U71" s="33">
        <v>2442.9</v>
      </c>
      <c r="V71" s="42">
        <f t="shared" ref="V71" si="15">U71/T71*100</f>
        <v>61.450420083513613</v>
      </c>
      <c r="W71" s="59">
        <v>3995.3</v>
      </c>
      <c r="X71" s="60">
        <v>2092.5</v>
      </c>
      <c r="Y71" s="42">
        <f t="shared" ref="Y71" si="16">X71/W71*100</f>
        <v>52.374039496408272</v>
      </c>
      <c r="Z71" s="46">
        <f t="shared" ref="Z71" si="17">X71/B71*100</f>
        <v>142.58943781942079</v>
      </c>
    </row>
    <row r="72" spans="1:26" ht="96" customHeight="1" thickBot="1" x14ac:dyDescent="0.3">
      <c r="A72" s="5" t="s">
        <v>81</v>
      </c>
      <c r="B72" s="19">
        <v>167.3</v>
      </c>
      <c r="C72" s="19">
        <v>145.4</v>
      </c>
      <c r="D72" s="20">
        <v>139.4</v>
      </c>
      <c r="E72" s="36">
        <v>127</v>
      </c>
      <c r="F72" s="20">
        <v>174.8</v>
      </c>
      <c r="G72" s="44">
        <v>47.800000000000011</v>
      </c>
      <c r="H72" s="6">
        <v>116.9</v>
      </c>
      <c r="I72" s="19">
        <v>195.7</v>
      </c>
      <c r="J72" s="43">
        <v>78.799999999999983</v>
      </c>
      <c r="K72" s="7">
        <v>111.9</v>
      </c>
      <c r="L72" s="20">
        <v>65.2</v>
      </c>
      <c r="M72" s="42">
        <v>-46.7</v>
      </c>
      <c r="N72" s="36">
        <v>104.5</v>
      </c>
      <c r="O72" s="62">
        <v>38.700000000000003</v>
      </c>
      <c r="P72" s="42">
        <v>-65.8</v>
      </c>
      <c r="Q72" s="59">
        <v>58.8</v>
      </c>
      <c r="R72" s="33">
        <v>87.5</v>
      </c>
      <c r="S72" s="42">
        <v>28.700000000000003</v>
      </c>
      <c r="T72" s="59">
        <v>75.2</v>
      </c>
      <c r="U72" s="33">
        <v>76.900000000000006</v>
      </c>
      <c r="V72" s="42">
        <f>U72-T72</f>
        <v>1.7000000000000028</v>
      </c>
      <c r="W72" s="59">
        <v>94.9</v>
      </c>
      <c r="X72" s="60">
        <v>78.7</v>
      </c>
      <c r="Y72" s="42">
        <f>X72-W72</f>
        <v>-16.200000000000003</v>
      </c>
      <c r="Z72" s="46">
        <f>C72*D72*F72*I72*L72*O72*R72*U72*X72/10000000000000000</f>
        <v>92.646095318391716</v>
      </c>
    </row>
    <row r="73" spans="1:26" ht="75" customHeight="1" thickBot="1" x14ac:dyDescent="0.3">
      <c r="A73" s="5" t="s">
        <v>82</v>
      </c>
      <c r="B73" s="19">
        <v>94.8</v>
      </c>
      <c r="C73" s="19">
        <v>88.9</v>
      </c>
      <c r="D73" s="20">
        <v>100.8</v>
      </c>
      <c r="E73" s="36">
        <v>95</v>
      </c>
      <c r="F73" s="20">
        <v>103.2</v>
      </c>
      <c r="G73" s="44">
        <v>108.63157894736844</v>
      </c>
      <c r="H73" s="35">
        <v>97</v>
      </c>
      <c r="I73" s="19">
        <v>133.1</v>
      </c>
      <c r="J73" s="48">
        <v>137.21649484536081</v>
      </c>
      <c r="K73" s="7">
        <v>99.6</v>
      </c>
      <c r="L73" s="20">
        <v>62.1</v>
      </c>
      <c r="M73" s="44">
        <v>62.349397590361455</v>
      </c>
      <c r="N73" s="39">
        <v>103.3</v>
      </c>
      <c r="O73" s="69">
        <v>28.99</v>
      </c>
      <c r="P73" s="42">
        <v>28.063891577928363</v>
      </c>
      <c r="Q73" s="59">
        <v>104.8</v>
      </c>
      <c r="R73" s="33">
        <v>47.896999999999998</v>
      </c>
      <c r="S73" s="42">
        <v>45.703244274809165</v>
      </c>
      <c r="T73" s="59">
        <v>107.5</v>
      </c>
      <c r="U73" s="33">
        <v>36.936</v>
      </c>
      <c r="V73" s="42">
        <f t="shared" ref="V73:V74" si="18">U73/T73*100</f>
        <v>34.359069767441859</v>
      </c>
      <c r="W73" s="59">
        <v>109.1</v>
      </c>
      <c r="X73" s="60">
        <v>107.041</v>
      </c>
      <c r="Y73" s="42">
        <f t="shared" ref="Y73" si="19">X73/W73*100</f>
        <v>98.112740604949593</v>
      </c>
      <c r="Z73" s="46">
        <f t="shared" ref="Z73" si="20">X73/B73*100</f>
        <v>112.91244725738396</v>
      </c>
    </row>
    <row r="74" spans="1:26" ht="69" customHeight="1" thickBot="1" x14ac:dyDescent="0.3">
      <c r="A74" s="5" t="s">
        <v>83</v>
      </c>
      <c r="B74" s="19">
        <v>25.6</v>
      </c>
      <c r="C74" s="33">
        <v>26</v>
      </c>
      <c r="D74" s="20">
        <v>26.2</v>
      </c>
      <c r="E74" s="7">
        <v>26.5</v>
      </c>
      <c r="F74" s="20">
        <v>26.4</v>
      </c>
      <c r="G74" s="44">
        <v>99.622641509433961</v>
      </c>
      <c r="H74" s="6">
        <v>26.9</v>
      </c>
      <c r="I74" s="19">
        <v>26.1</v>
      </c>
      <c r="J74" s="48">
        <v>97.026022304832722</v>
      </c>
      <c r="K74" s="7">
        <v>27.4</v>
      </c>
      <c r="L74" s="20">
        <v>26.1</v>
      </c>
      <c r="M74" s="44">
        <v>95.255474452554751</v>
      </c>
      <c r="N74" s="39">
        <v>27.9</v>
      </c>
      <c r="O74" s="69">
        <v>25.8</v>
      </c>
      <c r="P74" s="42">
        <v>92.473118279569903</v>
      </c>
      <c r="Q74" s="59">
        <v>28.5</v>
      </c>
      <c r="R74" s="33">
        <v>25.7</v>
      </c>
      <c r="S74" s="42">
        <v>90.175438596491233</v>
      </c>
      <c r="T74" s="59">
        <v>29.2</v>
      </c>
      <c r="U74" s="33">
        <v>23.5</v>
      </c>
      <c r="V74" s="42">
        <f t="shared" si="18"/>
        <v>80.479452054794521</v>
      </c>
      <c r="W74" s="59">
        <v>29.9</v>
      </c>
      <c r="X74" s="60">
        <v>24.07</v>
      </c>
      <c r="Y74" s="42">
        <f t="shared" ref="Y74" si="21">X74/W74*100</f>
        <v>80.501672240802677</v>
      </c>
      <c r="Z74" s="46">
        <f t="shared" ref="Z74" si="22">X74/B74*100</f>
        <v>94.0234375</v>
      </c>
    </row>
    <row r="75" spans="1:26" ht="16.5" thickBot="1" x14ac:dyDescent="0.3">
      <c r="A75" s="92" t="s">
        <v>84</v>
      </c>
      <c r="B75" s="93"/>
      <c r="C75" s="93"/>
      <c r="D75" s="93"/>
      <c r="E75" s="93"/>
      <c r="F75" s="93"/>
      <c r="G75" s="93"/>
      <c r="H75" s="93"/>
      <c r="I75" s="93"/>
      <c r="J75" s="93"/>
      <c r="K75" s="93"/>
      <c r="L75" s="93"/>
      <c r="M75" s="93"/>
      <c r="N75" s="93"/>
      <c r="O75" s="93"/>
      <c r="P75" s="93"/>
      <c r="Q75" s="93"/>
      <c r="R75" s="93"/>
      <c r="S75" s="93"/>
      <c r="T75" s="93"/>
      <c r="U75" s="93"/>
      <c r="V75" s="93"/>
      <c r="W75" s="93"/>
      <c r="X75" s="93"/>
      <c r="Y75" s="93"/>
      <c r="Z75" s="94"/>
    </row>
    <row r="76" spans="1:26" ht="102" customHeight="1" thickBot="1" x14ac:dyDescent="0.3">
      <c r="A76" s="5" t="s">
        <v>85</v>
      </c>
      <c r="B76" s="19">
        <v>95.2</v>
      </c>
      <c r="C76" s="19">
        <v>115.5</v>
      </c>
      <c r="D76" s="20">
        <v>89.7</v>
      </c>
      <c r="E76" s="7">
        <v>98.4</v>
      </c>
      <c r="F76" s="20">
        <v>120.1</v>
      </c>
      <c r="G76" s="44">
        <v>21.699999999999989</v>
      </c>
      <c r="H76" s="6">
        <v>99.1</v>
      </c>
      <c r="I76" s="19">
        <v>90.9</v>
      </c>
      <c r="J76" s="43">
        <v>-8.1999999999999886</v>
      </c>
      <c r="K76" s="36">
        <v>103</v>
      </c>
      <c r="L76" s="20">
        <v>111.4</v>
      </c>
      <c r="M76" s="42">
        <v>8.4000000000000057</v>
      </c>
      <c r="N76" s="36">
        <v>101.4</v>
      </c>
      <c r="O76" s="62">
        <v>109.3</v>
      </c>
      <c r="P76" s="42">
        <v>7.8999999999999915</v>
      </c>
      <c r="Q76" s="59">
        <v>102</v>
      </c>
      <c r="R76" s="33">
        <v>96.9</v>
      </c>
      <c r="S76" s="42">
        <v>-5.0999999999999943</v>
      </c>
      <c r="T76" s="59">
        <v>102.5</v>
      </c>
      <c r="U76" s="33">
        <v>83.5</v>
      </c>
      <c r="V76" s="42">
        <f>U76-T76</f>
        <v>-19</v>
      </c>
      <c r="W76" s="59">
        <v>103</v>
      </c>
      <c r="X76" s="60">
        <v>128.69999999999999</v>
      </c>
      <c r="Y76" s="42">
        <f>X76-W76</f>
        <v>25.699999999999989</v>
      </c>
      <c r="Z76" s="46">
        <f>C76*D76*F76*I76*L76*O76*R76*U76*X76/10000000000000000</f>
        <v>143.40869048357919</v>
      </c>
    </row>
    <row r="77" spans="1:26" ht="32.25" thickBot="1" x14ac:dyDescent="0.3">
      <c r="A77" s="8" t="s">
        <v>86</v>
      </c>
      <c r="B77" s="19">
        <v>18.3</v>
      </c>
      <c r="C77" s="19">
        <v>19.2</v>
      </c>
      <c r="D77" s="20">
        <v>18.3</v>
      </c>
      <c r="E77" s="7">
        <v>11.7</v>
      </c>
      <c r="F77" s="34">
        <v>15.887</v>
      </c>
      <c r="G77" s="44">
        <v>135.7863247863248</v>
      </c>
      <c r="H77" s="6">
        <v>11.8</v>
      </c>
      <c r="I77" s="33">
        <v>12.401</v>
      </c>
      <c r="J77" s="48">
        <v>105.09322033898304</v>
      </c>
      <c r="K77" s="36">
        <v>12</v>
      </c>
      <c r="L77" s="34">
        <v>11.112</v>
      </c>
      <c r="M77" s="44">
        <v>92.600000000000009</v>
      </c>
      <c r="N77" s="39">
        <v>12.2</v>
      </c>
      <c r="O77" s="69">
        <v>10.914999999999999</v>
      </c>
      <c r="P77" s="42">
        <v>89.467213114754102</v>
      </c>
      <c r="Q77" s="59">
        <v>12.5</v>
      </c>
      <c r="R77" s="33">
        <v>11.135</v>
      </c>
      <c r="S77" s="42">
        <v>89.1</v>
      </c>
      <c r="T77" s="59">
        <v>12.7</v>
      </c>
      <c r="U77" s="33">
        <v>10.321999999999999</v>
      </c>
      <c r="V77" s="42">
        <f t="shared" ref="V77:V83" si="23">U77/T77*100</f>
        <v>81.275590551181097</v>
      </c>
      <c r="W77" s="59">
        <v>13</v>
      </c>
      <c r="X77" s="60">
        <v>10.153</v>
      </c>
      <c r="Y77" s="42">
        <f t="shared" ref="Y77" si="24">X77/W77*100</f>
        <v>78.100000000000009</v>
      </c>
      <c r="Z77" s="46">
        <f t="shared" ref="Z77" si="25">X77/B77*100</f>
        <v>55.480874316939889</v>
      </c>
    </row>
    <row r="78" spans="1:26" ht="32.25" thickBot="1" x14ac:dyDescent="0.3">
      <c r="A78" s="8" t="s">
        <v>87</v>
      </c>
      <c r="B78" s="19">
        <v>37.200000000000003</v>
      </c>
      <c r="C78" s="33">
        <v>27</v>
      </c>
      <c r="D78" s="34">
        <v>0</v>
      </c>
      <c r="E78" s="36">
        <v>0</v>
      </c>
      <c r="F78" s="34">
        <v>0</v>
      </c>
      <c r="G78" s="44">
        <v>0</v>
      </c>
      <c r="H78" s="35">
        <v>0</v>
      </c>
      <c r="I78" s="33">
        <v>0</v>
      </c>
      <c r="J78" s="48">
        <v>0</v>
      </c>
      <c r="K78" s="7">
        <v>1.1000000000000001</v>
      </c>
      <c r="L78" s="34">
        <v>0</v>
      </c>
      <c r="M78" s="44">
        <v>0</v>
      </c>
      <c r="N78" s="39">
        <v>10</v>
      </c>
      <c r="O78" s="69">
        <v>0</v>
      </c>
      <c r="P78" s="42">
        <v>0</v>
      </c>
      <c r="Q78" s="59">
        <v>15</v>
      </c>
      <c r="R78" s="33">
        <v>0</v>
      </c>
      <c r="S78" s="42">
        <v>0</v>
      </c>
      <c r="T78" s="59">
        <v>20</v>
      </c>
      <c r="U78" s="33">
        <v>0</v>
      </c>
      <c r="V78" s="42">
        <f t="shared" si="23"/>
        <v>0</v>
      </c>
      <c r="W78" s="59">
        <v>23</v>
      </c>
      <c r="X78" s="60">
        <v>0</v>
      </c>
      <c r="Y78" s="42">
        <f t="shared" ref="Y78" si="26">X78/W78*100</f>
        <v>0</v>
      </c>
      <c r="Z78" s="46">
        <f t="shared" ref="Z78" si="27">X78/B78*100</f>
        <v>0</v>
      </c>
    </row>
    <row r="79" spans="1:26" ht="32.25" thickBot="1" x14ac:dyDescent="0.3">
      <c r="A79" s="8" t="s">
        <v>88</v>
      </c>
      <c r="B79" s="19">
        <v>639.79999999999995</v>
      </c>
      <c r="C79" s="19">
        <v>597.79999999999995</v>
      </c>
      <c r="D79" s="20">
        <v>599.1</v>
      </c>
      <c r="E79" s="7">
        <v>600.1</v>
      </c>
      <c r="F79" s="34">
        <v>608</v>
      </c>
      <c r="G79" s="44">
        <v>101.31644725879019</v>
      </c>
      <c r="H79" s="6">
        <v>615.4</v>
      </c>
      <c r="I79" s="19">
        <v>469.1</v>
      </c>
      <c r="J79" s="48">
        <v>76.226844328891787</v>
      </c>
      <c r="K79" s="7">
        <v>620.29999999999995</v>
      </c>
      <c r="L79" s="20">
        <v>462.2</v>
      </c>
      <c r="M79" s="44">
        <v>74.512332742221503</v>
      </c>
      <c r="N79" s="39">
        <v>623</v>
      </c>
      <c r="O79" s="69">
        <v>338.9</v>
      </c>
      <c r="P79" s="42">
        <v>54.398073836276083</v>
      </c>
      <c r="Q79" s="59">
        <v>626.5</v>
      </c>
      <c r="R79" s="33">
        <v>197.2</v>
      </c>
      <c r="S79" s="42">
        <v>31.476456504389468</v>
      </c>
      <c r="T79" s="59">
        <v>629.70000000000005</v>
      </c>
      <c r="U79" s="33">
        <v>160.19999999999999</v>
      </c>
      <c r="V79" s="42">
        <f t="shared" si="23"/>
        <v>25.440686040971887</v>
      </c>
      <c r="W79" s="59">
        <v>632.79999999999995</v>
      </c>
      <c r="X79" s="60">
        <v>137.9</v>
      </c>
      <c r="Y79" s="42">
        <f t="shared" ref="Y79:Y83" si="28">X79/W79*100</f>
        <v>21.792035398230091</v>
      </c>
      <c r="Z79" s="46">
        <f t="shared" ref="Z79:Z83" si="29">X79/B79*100</f>
        <v>21.553610503282279</v>
      </c>
    </row>
    <row r="80" spans="1:26" ht="32.25" thickBot="1" x14ac:dyDescent="0.3">
      <c r="A80" s="8" t="s">
        <v>89</v>
      </c>
      <c r="B80" s="19">
        <v>28.4</v>
      </c>
      <c r="C80" s="19">
        <v>29.4</v>
      </c>
      <c r="D80" s="20">
        <v>28.8</v>
      </c>
      <c r="E80" s="7">
        <v>23.9</v>
      </c>
      <c r="F80" s="20">
        <v>25.6</v>
      </c>
      <c r="G80" s="44">
        <v>107.11297071129708</v>
      </c>
      <c r="H80" s="6">
        <v>22.1</v>
      </c>
      <c r="I80" s="19">
        <v>23.9</v>
      </c>
      <c r="J80" s="48">
        <v>108.1447963800905</v>
      </c>
      <c r="K80" s="7">
        <v>22.6</v>
      </c>
      <c r="L80" s="20">
        <v>22.2</v>
      </c>
      <c r="M80" s="44">
        <v>98.230088495575203</v>
      </c>
      <c r="N80" s="39">
        <v>23.2</v>
      </c>
      <c r="O80" s="69">
        <v>23</v>
      </c>
      <c r="P80" s="42">
        <v>99.137931034482762</v>
      </c>
      <c r="Q80" s="59">
        <v>24</v>
      </c>
      <c r="R80" s="33">
        <v>23.4</v>
      </c>
      <c r="S80" s="42">
        <v>97.5</v>
      </c>
      <c r="T80" s="59">
        <v>25</v>
      </c>
      <c r="U80" s="33">
        <v>23.8</v>
      </c>
      <c r="V80" s="42">
        <f t="shared" si="23"/>
        <v>95.2</v>
      </c>
      <c r="W80" s="59">
        <v>26.5</v>
      </c>
      <c r="X80" s="60">
        <v>24.9</v>
      </c>
      <c r="Y80" s="42">
        <f t="shared" si="28"/>
        <v>93.962264150943383</v>
      </c>
      <c r="Z80" s="46">
        <f t="shared" si="29"/>
        <v>87.676056338028161</v>
      </c>
    </row>
    <row r="81" spans="1:26" ht="16.5" thickBot="1" x14ac:dyDescent="0.3">
      <c r="A81" s="8" t="s">
        <v>90</v>
      </c>
      <c r="B81" s="19">
        <v>22.9</v>
      </c>
      <c r="C81" s="19">
        <v>23.3</v>
      </c>
      <c r="D81" s="20">
        <v>18.7</v>
      </c>
      <c r="E81" s="7">
        <v>18.7</v>
      </c>
      <c r="F81" s="20">
        <v>17.8</v>
      </c>
      <c r="G81" s="44">
        <v>95.18716577540107</v>
      </c>
      <c r="H81" s="6">
        <v>18.899999999999999</v>
      </c>
      <c r="I81" s="19">
        <v>18.5</v>
      </c>
      <c r="J81" s="48">
        <v>97.883597883597901</v>
      </c>
      <c r="K81" s="7">
        <v>19.100000000000001</v>
      </c>
      <c r="L81" s="20">
        <v>17.7</v>
      </c>
      <c r="M81" s="44">
        <v>92.670157068062821</v>
      </c>
      <c r="N81" s="39">
        <v>19.3</v>
      </c>
      <c r="O81" s="69">
        <v>16.899999999999999</v>
      </c>
      <c r="P81" s="42">
        <v>87.564766839378223</v>
      </c>
      <c r="Q81" s="59">
        <v>19.5</v>
      </c>
      <c r="R81" s="33">
        <v>15.2</v>
      </c>
      <c r="S81" s="42">
        <v>77.948717948717956</v>
      </c>
      <c r="T81" s="59">
        <v>19.7</v>
      </c>
      <c r="U81" s="33">
        <v>15</v>
      </c>
      <c r="V81" s="42">
        <f t="shared" si="23"/>
        <v>76.142131979695435</v>
      </c>
      <c r="W81" s="59">
        <v>19.899999999999999</v>
      </c>
      <c r="X81" s="60">
        <v>14.5</v>
      </c>
      <c r="Y81" s="42">
        <f t="shared" si="28"/>
        <v>72.8643216080402</v>
      </c>
      <c r="Z81" s="46">
        <f t="shared" si="29"/>
        <v>63.318777292576421</v>
      </c>
    </row>
    <row r="82" spans="1:26" ht="32.25" thickBot="1" x14ac:dyDescent="0.3">
      <c r="A82" s="8" t="s">
        <v>91</v>
      </c>
      <c r="B82" s="19">
        <v>17.100000000000001</v>
      </c>
      <c r="C82" s="33">
        <v>19</v>
      </c>
      <c r="D82" s="20">
        <v>16.8</v>
      </c>
      <c r="E82" s="7">
        <v>11.1</v>
      </c>
      <c r="F82" s="20">
        <v>7.6</v>
      </c>
      <c r="G82" s="44">
        <v>68.468468468468473</v>
      </c>
      <c r="H82" s="6">
        <v>9.4</v>
      </c>
      <c r="I82" s="19">
        <v>7.3</v>
      </c>
      <c r="J82" s="48">
        <v>77.659574468085097</v>
      </c>
      <c r="K82" s="36">
        <v>10</v>
      </c>
      <c r="L82" s="20">
        <v>7.6</v>
      </c>
      <c r="M82" s="44">
        <v>76</v>
      </c>
      <c r="N82" s="39">
        <v>15.8</v>
      </c>
      <c r="O82" s="69">
        <v>5.9</v>
      </c>
      <c r="P82" s="42">
        <v>37.341772151898731</v>
      </c>
      <c r="Q82" s="59">
        <v>17.100000000000001</v>
      </c>
      <c r="R82" s="33">
        <v>5.4</v>
      </c>
      <c r="S82" s="42">
        <v>31.578947368421051</v>
      </c>
      <c r="T82" s="59">
        <v>18.5</v>
      </c>
      <c r="U82" s="33">
        <v>4.8</v>
      </c>
      <c r="V82" s="42">
        <f t="shared" si="23"/>
        <v>25.945945945945947</v>
      </c>
      <c r="W82" s="59">
        <v>19.5</v>
      </c>
      <c r="X82" s="60">
        <v>3.9</v>
      </c>
      <c r="Y82" s="42">
        <f t="shared" si="28"/>
        <v>20</v>
      </c>
      <c r="Z82" s="46">
        <f t="shared" si="29"/>
        <v>22.807017543859647</v>
      </c>
    </row>
    <row r="83" spans="1:26" ht="32.25" thickBot="1" x14ac:dyDescent="0.3">
      <c r="A83" s="8" t="s">
        <v>92</v>
      </c>
      <c r="B83" s="19">
        <v>188.8</v>
      </c>
      <c r="C83" s="19">
        <v>217.2</v>
      </c>
      <c r="D83" s="20">
        <v>152.1</v>
      </c>
      <c r="E83" s="36">
        <v>191</v>
      </c>
      <c r="F83" s="20">
        <v>275.8</v>
      </c>
      <c r="G83" s="44">
        <v>144.39790575916231</v>
      </c>
      <c r="H83" s="6">
        <v>197.2</v>
      </c>
      <c r="I83" s="19">
        <v>257.2</v>
      </c>
      <c r="J83" s="48">
        <v>130.42596348884382</v>
      </c>
      <c r="K83" s="7">
        <v>208.5</v>
      </c>
      <c r="L83" s="20">
        <v>288.2</v>
      </c>
      <c r="M83" s="44">
        <v>138.22541966426857</v>
      </c>
      <c r="N83" s="39">
        <v>211.4</v>
      </c>
      <c r="O83" s="69">
        <v>288.5</v>
      </c>
      <c r="P83" s="42">
        <v>136.47114474929046</v>
      </c>
      <c r="Q83" s="59">
        <v>216.5</v>
      </c>
      <c r="R83" s="33">
        <v>299.10000000000002</v>
      </c>
      <c r="S83" s="42">
        <v>138.15242494226331</v>
      </c>
      <c r="T83" s="59">
        <v>222.1</v>
      </c>
      <c r="U83" s="33">
        <v>269.10000000000002</v>
      </c>
      <c r="V83" s="42">
        <f t="shared" si="23"/>
        <v>121.16163890139578</v>
      </c>
      <c r="W83" s="59">
        <v>228</v>
      </c>
      <c r="X83" s="60">
        <v>286.5</v>
      </c>
      <c r="Y83" s="42">
        <f t="shared" si="28"/>
        <v>125.6578947368421</v>
      </c>
      <c r="Z83" s="46">
        <f t="shared" si="29"/>
        <v>151.74788135593221</v>
      </c>
    </row>
    <row r="84" spans="1:26" ht="16.5" thickBot="1" x14ac:dyDescent="0.3">
      <c r="A84" s="92" t="s">
        <v>93</v>
      </c>
      <c r="B84" s="93"/>
      <c r="C84" s="93"/>
      <c r="D84" s="93"/>
      <c r="E84" s="93"/>
      <c r="F84" s="93"/>
      <c r="G84" s="93"/>
      <c r="H84" s="93"/>
      <c r="I84" s="93"/>
      <c r="J84" s="93"/>
      <c r="K84" s="93"/>
      <c r="L84" s="93"/>
      <c r="M84" s="93"/>
      <c r="N84" s="93"/>
      <c r="O84" s="93"/>
      <c r="P84" s="93"/>
      <c r="Q84" s="93"/>
      <c r="R84" s="93"/>
      <c r="S84" s="93"/>
      <c r="T84" s="93"/>
      <c r="U84" s="93"/>
      <c r="V84" s="93"/>
      <c r="W84" s="93"/>
      <c r="X84" s="93"/>
      <c r="Y84" s="93"/>
      <c r="Z84" s="94"/>
    </row>
    <row r="85" spans="1:26" ht="131.25" customHeight="1" thickBot="1" x14ac:dyDescent="0.3">
      <c r="A85" s="5" t="s">
        <v>94</v>
      </c>
      <c r="B85" s="33">
        <v>100</v>
      </c>
      <c r="C85" s="33">
        <v>100</v>
      </c>
      <c r="D85" s="34">
        <v>100</v>
      </c>
      <c r="E85" s="36">
        <v>100</v>
      </c>
      <c r="F85" s="34">
        <v>100</v>
      </c>
      <c r="G85" s="44">
        <v>0</v>
      </c>
      <c r="H85" s="35">
        <v>106</v>
      </c>
      <c r="I85" s="19">
        <v>44.3</v>
      </c>
      <c r="J85" s="43">
        <v>-61.7</v>
      </c>
      <c r="K85" s="36">
        <v>108</v>
      </c>
      <c r="L85" s="34">
        <v>105</v>
      </c>
      <c r="M85" s="42">
        <v>-3</v>
      </c>
      <c r="N85" s="36">
        <v>110</v>
      </c>
      <c r="O85" s="62">
        <v>246.3</v>
      </c>
      <c r="P85" s="42">
        <v>136.30000000000001</v>
      </c>
      <c r="Q85" s="59">
        <v>111.5</v>
      </c>
      <c r="R85" s="33">
        <v>2488.3000000000002</v>
      </c>
      <c r="S85" s="42">
        <v>2376.8000000000002</v>
      </c>
      <c r="T85" s="59">
        <v>113</v>
      </c>
      <c r="U85" s="33">
        <v>167.9</v>
      </c>
      <c r="V85" s="42">
        <f>U85-T85</f>
        <v>54.900000000000006</v>
      </c>
      <c r="W85" s="59">
        <v>114</v>
      </c>
      <c r="X85" s="60">
        <v>102.3</v>
      </c>
      <c r="Y85" s="42">
        <f>X85-W85</f>
        <v>-11.700000000000003</v>
      </c>
      <c r="Z85" s="46">
        <f>C85*D85*F85*I85*L85*O85*R85*U85*X85/10000000000000000</f>
        <v>4896.5084300324215</v>
      </c>
    </row>
    <row r="86" spans="1:26" ht="32.25" thickBot="1" x14ac:dyDescent="0.3">
      <c r="A86" s="5" t="s">
        <v>95</v>
      </c>
      <c r="B86" s="19">
        <v>0.9</v>
      </c>
      <c r="C86" s="19">
        <v>0.9</v>
      </c>
      <c r="D86" s="20">
        <v>0.9</v>
      </c>
      <c r="E86" s="7">
        <v>0.9</v>
      </c>
      <c r="F86" s="34">
        <v>0.13</v>
      </c>
      <c r="G86" s="44">
        <v>14.444444444444446</v>
      </c>
      <c r="H86" s="6">
        <v>1.4</v>
      </c>
      <c r="I86" s="19">
        <v>5.4</v>
      </c>
      <c r="J86" s="48">
        <v>385.71428571428578</v>
      </c>
      <c r="K86" s="7">
        <v>1.9</v>
      </c>
      <c r="L86" s="20">
        <v>3.6</v>
      </c>
      <c r="M86" s="44">
        <v>189.47368421052633</v>
      </c>
      <c r="N86" s="39">
        <v>2.1</v>
      </c>
      <c r="O86" s="69">
        <v>1.9</v>
      </c>
      <c r="P86" s="42">
        <v>90.476190476190467</v>
      </c>
      <c r="Q86" s="59">
        <v>2.4</v>
      </c>
      <c r="R86" s="33">
        <v>20</v>
      </c>
      <c r="S86" s="42">
        <v>833.33333333333337</v>
      </c>
      <c r="T86" s="59">
        <v>2.7</v>
      </c>
      <c r="U86" s="33">
        <v>37</v>
      </c>
      <c r="V86" s="42">
        <f t="shared" ref="V86:V87" si="30">U86/T86*100</f>
        <v>1370.3703703703702</v>
      </c>
      <c r="W86" s="59">
        <v>3.1</v>
      </c>
      <c r="X86" s="60">
        <v>30.1</v>
      </c>
      <c r="Y86" s="42">
        <f t="shared" ref="Y86:Y87" si="31">X86/W86*100</f>
        <v>970.96774193548379</v>
      </c>
      <c r="Z86" s="46">
        <f t="shared" ref="Z86:Z87" si="32">X86/B86*100</f>
        <v>3344.4444444444443</v>
      </c>
    </row>
    <row r="87" spans="1:26" ht="69.75" customHeight="1" thickBot="1" x14ac:dyDescent="0.3">
      <c r="A87" s="57" t="s">
        <v>96</v>
      </c>
      <c r="B87" s="19">
        <v>1</v>
      </c>
      <c r="C87" s="19">
        <v>1</v>
      </c>
      <c r="D87" s="20">
        <v>1</v>
      </c>
      <c r="E87" s="7">
        <v>1</v>
      </c>
      <c r="F87" s="20">
        <v>1</v>
      </c>
      <c r="G87" s="44">
        <v>100</v>
      </c>
      <c r="H87" s="6">
        <v>1</v>
      </c>
      <c r="I87" s="19">
        <v>1</v>
      </c>
      <c r="J87" s="48">
        <v>100</v>
      </c>
      <c r="K87" s="7">
        <v>1</v>
      </c>
      <c r="L87" s="20">
        <v>1</v>
      </c>
      <c r="M87" s="44">
        <v>100</v>
      </c>
      <c r="N87" s="55">
        <v>2</v>
      </c>
      <c r="O87" s="68">
        <v>14</v>
      </c>
      <c r="P87" s="42">
        <v>700</v>
      </c>
      <c r="Q87" s="71">
        <v>2.2000000000000002</v>
      </c>
      <c r="R87" s="76">
        <v>17</v>
      </c>
      <c r="S87" s="42">
        <v>850</v>
      </c>
      <c r="T87" s="71">
        <v>3</v>
      </c>
      <c r="U87" s="76">
        <v>19</v>
      </c>
      <c r="V87" s="42">
        <f t="shared" si="30"/>
        <v>633.33333333333326</v>
      </c>
      <c r="W87" s="71">
        <v>3</v>
      </c>
      <c r="X87" s="70">
        <v>15</v>
      </c>
      <c r="Y87" s="42">
        <f t="shared" si="31"/>
        <v>500</v>
      </c>
      <c r="Z87" s="46">
        <f t="shared" si="32"/>
        <v>1500</v>
      </c>
    </row>
    <row r="88" spans="1:26" ht="16.5" thickBot="1" x14ac:dyDescent="0.3">
      <c r="A88" s="92" t="s">
        <v>97</v>
      </c>
      <c r="B88" s="93"/>
      <c r="C88" s="93"/>
      <c r="D88" s="93"/>
      <c r="E88" s="93"/>
      <c r="F88" s="93"/>
      <c r="G88" s="93"/>
      <c r="H88" s="93"/>
      <c r="I88" s="93"/>
      <c r="J88" s="93"/>
      <c r="K88" s="93"/>
      <c r="L88" s="93"/>
      <c r="M88" s="93"/>
      <c r="N88" s="93"/>
      <c r="O88" s="93"/>
      <c r="P88" s="93"/>
      <c r="Q88" s="93"/>
      <c r="R88" s="93"/>
      <c r="S88" s="93"/>
      <c r="T88" s="93"/>
      <c r="U88" s="93"/>
      <c r="V88" s="93"/>
      <c r="W88" s="93"/>
      <c r="X88" s="93"/>
      <c r="Y88" s="93"/>
      <c r="Z88" s="94"/>
    </row>
    <row r="89" spans="1:26" ht="68.25" customHeight="1" thickBot="1" x14ac:dyDescent="0.3">
      <c r="A89" s="5" t="s">
        <v>98</v>
      </c>
      <c r="B89" s="19">
        <v>105.4</v>
      </c>
      <c r="C89" s="19">
        <v>104</v>
      </c>
      <c r="D89" s="20">
        <v>101.5</v>
      </c>
      <c r="E89" s="36">
        <v>103</v>
      </c>
      <c r="F89" s="27">
        <v>106.7</v>
      </c>
      <c r="G89" s="44">
        <v>3.7000000000000028</v>
      </c>
      <c r="H89" s="6">
        <v>106.2</v>
      </c>
      <c r="I89" s="19">
        <v>107.4</v>
      </c>
      <c r="J89" s="43">
        <v>1.2000000000000028</v>
      </c>
      <c r="K89" s="7">
        <v>104.9</v>
      </c>
      <c r="L89" s="20">
        <v>97.1</v>
      </c>
      <c r="M89" s="42">
        <v>-7.8000000000000114</v>
      </c>
      <c r="N89" s="36">
        <v>105.5</v>
      </c>
      <c r="O89" s="62">
        <v>105</v>
      </c>
      <c r="P89" s="42">
        <v>-0.5</v>
      </c>
      <c r="Q89" s="59">
        <v>105</v>
      </c>
      <c r="R89" s="33">
        <v>100</v>
      </c>
      <c r="S89" s="42">
        <v>-5</v>
      </c>
      <c r="T89" s="59">
        <v>104.7</v>
      </c>
      <c r="U89" s="33">
        <v>109.3</v>
      </c>
      <c r="V89" s="42">
        <f t="shared" ref="V89:V91" si="33">U89-T89</f>
        <v>4.5999999999999943</v>
      </c>
      <c r="W89" s="59">
        <v>104.5</v>
      </c>
      <c r="X89" s="60">
        <v>103</v>
      </c>
      <c r="Y89" s="42">
        <f>X89-W89</f>
        <v>-1.5</v>
      </c>
      <c r="Z89" s="46">
        <f>C89*D89*F89*I89*L89*O89*R89*U89*X89/10000000000000000</f>
        <v>138.84619989456255</v>
      </c>
    </row>
    <row r="90" spans="1:26" ht="74.25" customHeight="1" thickBot="1" x14ac:dyDescent="0.3">
      <c r="A90" s="5" t="s">
        <v>99</v>
      </c>
      <c r="B90" s="19">
        <v>106.6</v>
      </c>
      <c r="C90" s="19">
        <v>122.2</v>
      </c>
      <c r="D90" s="20">
        <v>103.4</v>
      </c>
      <c r="E90" s="7">
        <v>102.5</v>
      </c>
      <c r="F90" s="27">
        <v>105.3</v>
      </c>
      <c r="G90" s="44">
        <v>2.7999999999999972</v>
      </c>
      <c r="H90" s="6">
        <v>105.3</v>
      </c>
      <c r="I90" s="33">
        <v>108</v>
      </c>
      <c r="J90" s="43">
        <v>2.7000000000000028</v>
      </c>
      <c r="K90" s="36">
        <v>103</v>
      </c>
      <c r="L90" s="20">
        <v>96.7</v>
      </c>
      <c r="M90" s="42">
        <v>-6.2999999999999972</v>
      </c>
      <c r="N90" s="36">
        <v>104.7</v>
      </c>
      <c r="O90" s="62">
        <v>98.1</v>
      </c>
      <c r="P90" s="42">
        <v>-6.6000000000000085</v>
      </c>
      <c r="Q90" s="59">
        <v>104.6</v>
      </c>
      <c r="R90" s="33">
        <v>100.9</v>
      </c>
      <c r="S90" s="42">
        <v>-3.6999999999999886</v>
      </c>
      <c r="T90" s="59">
        <v>104.5</v>
      </c>
      <c r="U90" s="33">
        <v>101.4</v>
      </c>
      <c r="V90" s="42">
        <f t="shared" si="33"/>
        <v>-3.0999999999999943</v>
      </c>
      <c r="W90" s="59">
        <v>104.3</v>
      </c>
      <c r="X90" s="60">
        <v>101.7</v>
      </c>
      <c r="Y90" s="42">
        <f>X90-W90</f>
        <v>-2.5999999999999943</v>
      </c>
      <c r="Z90" s="46">
        <f>C90*D90*F90*I90*L90*O90*R90*U90*X90/10000000000000000</f>
        <v>141.8369640901256</v>
      </c>
    </row>
    <row r="91" spans="1:26" ht="75" customHeight="1" thickBot="1" x14ac:dyDescent="0.3">
      <c r="A91" s="5" t="s">
        <v>100</v>
      </c>
      <c r="B91" s="19">
        <v>115.1</v>
      </c>
      <c r="C91" s="19">
        <v>107.9</v>
      </c>
      <c r="D91" s="20">
        <v>108.2</v>
      </c>
      <c r="E91" s="7">
        <v>106.5</v>
      </c>
      <c r="F91" s="27">
        <v>102.7</v>
      </c>
      <c r="G91" s="44">
        <v>-3.7999999999999972</v>
      </c>
      <c r="H91" s="6">
        <v>106.3</v>
      </c>
      <c r="I91" s="19">
        <v>101.1</v>
      </c>
      <c r="J91" s="43">
        <v>-5.2000000000000028</v>
      </c>
      <c r="K91" s="7">
        <v>106.5</v>
      </c>
      <c r="L91" s="20">
        <v>100.9</v>
      </c>
      <c r="M91" s="42">
        <v>-5.5999999999999943</v>
      </c>
      <c r="N91" s="36">
        <v>106.8</v>
      </c>
      <c r="O91" s="62">
        <v>95.3</v>
      </c>
      <c r="P91" s="42">
        <v>-11.5</v>
      </c>
      <c r="Q91" s="59">
        <v>107</v>
      </c>
      <c r="R91" s="33">
        <v>99.2</v>
      </c>
      <c r="S91" s="42">
        <v>-7.7999999999999972</v>
      </c>
      <c r="T91" s="59">
        <v>107.2</v>
      </c>
      <c r="U91" s="33">
        <v>101.4</v>
      </c>
      <c r="V91" s="42">
        <f t="shared" si="33"/>
        <v>-5.7999999999999972</v>
      </c>
      <c r="W91" s="59">
        <v>107.2</v>
      </c>
      <c r="X91" s="60">
        <v>101.3</v>
      </c>
      <c r="Y91" s="42">
        <f>X91-W91</f>
        <v>-5.9000000000000057</v>
      </c>
      <c r="Z91" s="46">
        <f>C91*D91*F91*I91*L91*O91*R91*U91*X91/10000000000000000</f>
        <v>118.7718289139743</v>
      </c>
    </row>
    <row r="92" spans="1:26" ht="16.5" thickBot="1" x14ac:dyDescent="0.3">
      <c r="A92" s="92" t="s">
        <v>101</v>
      </c>
      <c r="B92" s="93"/>
      <c r="C92" s="93"/>
      <c r="D92" s="93"/>
      <c r="E92" s="93"/>
      <c r="F92" s="93"/>
      <c r="G92" s="93"/>
      <c r="H92" s="93"/>
      <c r="I92" s="93"/>
      <c r="J92" s="93"/>
      <c r="K92" s="93"/>
      <c r="L92" s="93"/>
      <c r="M92" s="93"/>
      <c r="N92" s="93"/>
      <c r="O92" s="93"/>
      <c r="P92" s="93"/>
      <c r="Q92" s="93"/>
      <c r="R92" s="93"/>
      <c r="S92" s="93"/>
      <c r="T92" s="93"/>
      <c r="U92" s="93"/>
      <c r="V92" s="93"/>
      <c r="W92" s="93"/>
      <c r="X92" s="93"/>
      <c r="Y92" s="93"/>
      <c r="Z92" s="94"/>
    </row>
    <row r="93" spans="1:26" ht="36.75" customHeight="1" thickBot="1" x14ac:dyDescent="0.3">
      <c r="A93" s="5" t="s">
        <v>102</v>
      </c>
      <c r="B93" s="19">
        <v>14380</v>
      </c>
      <c r="C93" s="19">
        <v>15768</v>
      </c>
      <c r="D93" s="20">
        <v>16332</v>
      </c>
      <c r="E93" s="7">
        <v>15152</v>
      </c>
      <c r="F93" s="20">
        <v>15580</v>
      </c>
      <c r="G93" s="44">
        <v>102.82470960929251</v>
      </c>
      <c r="H93" s="6">
        <v>15193</v>
      </c>
      <c r="I93" s="19">
        <v>14906</v>
      </c>
      <c r="J93" s="48">
        <v>98.110972158230766</v>
      </c>
      <c r="K93" s="7">
        <v>15251</v>
      </c>
      <c r="L93" s="20">
        <v>15222</v>
      </c>
      <c r="M93" s="44">
        <v>99.809848534522331</v>
      </c>
      <c r="N93" s="55">
        <v>15309</v>
      </c>
      <c r="O93" s="68">
        <v>15711</v>
      </c>
      <c r="P93" s="42">
        <v>102.62590632961005</v>
      </c>
      <c r="Q93" s="71">
        <v>15374</v>
      </c>
      <c r="R93" s="76">
        <v>14583</v>
      </c>
      <c r="S93" s="42">
        <v>94.9</v>
      </c>
      <c r="T93" s="71">
        <v>15441</v>
      </c>
      <c r="U93" s="76">
        <v>14645</v>
      </c>
      <c r="V93" s="42">
        <f t="shared" ref="V93" si="34">U93/T93*100</f>
        <v>94.844893465449132</v>
      </c>
      <c r="W93" s="71">
        <v>15515</v>
      </c>
      <c r="X93" s="70">
        <v>14481</v>
      </c>
      <c r="Y93" s="42">
        <f t="shared" ref="Y93" si="35">X93/W93*100</f>
        <v>93.335481791814374</v>
      </c>
      <c r="Z93" s="46">
        <f t="shared" ref="Z93" si="36">X93/B93*100</f>
        <v>100.70236439499305</v>
      </c>
    </row>
    <row r="94" spans="1:26" ht="23.25" customHeight="1" thickBot="1" x14ac:dyDescent="0.3">
      <c r="A94" s="5" t="s">
        <v>76</v>
      </c>
      <c r="B94" s="19"/>
      <c r="C94" s="19"/>
      <c r="D94" s="20"/>
      <c r="E94" s="7"/>
      <c r="F94" s="20"/>
      <c r="G94" s="51"/>
      <c r="H94" s="6"/>
      <c r="I94" s="19"/>
      <c r="J94" s="52"/>
      <c r="K94" s="7"/>
      <c r="L94" s="20"/>
      <c r="M94" s="51"/>
      <c r="N94" s="7"/>
      <c r="O94" s="73"/>
      <c r="P94" s="51"/>
      <c r="Q94" s="71"/>
      <c r="R94" s="19"/>
      <c r="S94" s="51"/>
      <c r="T94" s="72"/>
      <c r="U94" s="19"/>
      <c r="V94" s="51"/>
      <c r="W94" s="72"/>
      <c r="X94" s="80"/>
      <c r="Y94" s="51"/>
      <c r="Z94" s="47"/>
    </row>
    <row r="95" spans="1:26" ht="22.5" customHeight="1" thickBot="1" x14ac:dyDescent="0.3">
      <c r="A95" s="32" t="s">
        <v>103</v>
      </c>
      <c r="B95" s="28">
        <v>4208</v>
      </c>
      <c r="C95" s="28">
        <v>5592</v>
      </c>
      <c r="D95" s="27">
        <v>5893</v>
      </c>
      <c r="E95" s="25">
        <v>5911</v>
      </c>
      <c r="F95" s="27">
        <v>5905</v>
      </c>
      <c r="G95" s="44">
        <v>99.898494332600237</v>
      </c>
      <c r="H95" s="26">
        <v>5929</v>
      </c>
      <c r="I95" s="28">
        <v>5533</v>
      </c>
      <c r="J95" s="48">
        <v>93.320964749536174</v>
      </c>
      <c r="K95" s="25">
        <v>5953</v>
      </c>
      <c r="L95" s="27">
        <v>5567</v>
      </c>
      <c r="M95" s="44">
        <v>93.515874349067701</v>
      </c>
      <c r="N95" s="55">
        <v>5977</v>
      </c>
      <c r="O95" s="68">
        <v>5878</v>
      </c>
      <c r="P95" s="42">
        <v>98.343650660866658</v>
      </c>
      <c r="Q95" s="71">
        <v>6005</v>
      </c>
      <c r="R95" s="76">
        <v>6197</v>
      </c>
      <c r="S95" s="42">
        <v>103.19733555370524</v>
      </c>
      <c r="T95" s="71">
        <v>6034</v>
      </c>
      <c r="U95" s="76">
        <v>6137</v>
      </c>
      <c r="V95" s="42">
        <f t="shared" ref="V95:V96" si="37">U95/T95*100</f>
        <v>101.70699370235332</v>
      </c>
      <c r="W95" s="71">
        <v>6070</v>
      </c>
      <c r="X95" s="70">
        <v>5899</v>
      </c>
      <c r="Y95" s="42">
        <f t="shared" ref="Y95:Y96" si="38">X95/W95*100</f>
        <v>97.182866556836899</v>
      </c>
      <c r="Z95" s="46">
        <f t="shared" ref="Z95:Z96" si="39">X95/B95*100</f>
        <v>140.18536121673003</v>
      </c>
    </row>
    <row r="96" spans="1:26" ht="65.25" customHeight="1" thickBot="1" x14ac:dyDescent="0.3">
      <c r="A96" s="13" t="s">
        <v>104</v>
      </c>
      <c r="B96" s="19">
        <v>10172</v>
      </c>
      <c r="C96" s="19">
        <v>10176</v>
      </c>
      <c r="D96" s="20">
        <v>10439</v>
      </c>
      <c r="E96" s="7">
        <v>9241</v>
      </c>
      <c r="F96" s="20">
        <v>9675</v>
      </c>
      <c r="G96" s="44">
        <v>104.69646142192404</v>
      </c>
      <c r="H96" s="6">
        <v>9264</v>
      </c>
      <c r="I96" s="19">
        <v>9373</v>
      </c>
      <c r="J96" s="48">
        <v>101.17659758203799</v>
      </c>
      <c r="K96" s="7">
        <v>9298</v>
      </c>
      <c r="L96" s="20">
        <v>9655</v>
      </c>
      <c r="M96" s="44">
        <v>103.83953538395355</v>
      </c>
      <c r="N96" s="55">
        <v>9332</v>
      </c>
      <c r="O96" s="68">
        <v>9833</v>
      </c>
      <c r="P96" s="42">
        <v>105.36862408915559</v>
      </c>
      <c r="Q96" s="71">
        <v>9369</v>
      </c>
      <c r="R96" s="76">
        <v>8386</v>
      </c>
      <c r="S96" s="42">
        <v>89.5</v>
      </c>
      <c r="T96" s="71">
        <v>9407</v>
      </c>
      <c r="U96" s="76">
        <v>8508</v>
      </c>
      <c r="V96" s="42">
        <f t="shared" si="37"/>
        <v>90.443286914000211</v>
      </c>
      <c r="W96" s="71">
        <v>9445</v>
      </c>
      <c r="X96" s="70">
        <v>8582</v>
      </c>
      <c r="Y96" s="42">
        <f t="shared" si="38"/>
        <v>90.862890418210696</v>
      </c>
      <c r="Z96" s="46">
        <f t="shared" si="39"/>
        <v>84.368855682265036</v>
      </c>
    </row>
    <row r="97" spans="1:28" ht="66" customHeight="1" thickBot="1" x14ac:dyDescent="0.3">
      <c r="A97" s="5" t="s">
        <v>105</v>
      </c>
      <c r="B97" s="19">
        <v>111.3</v>
      </c>
      <c r="C97" s="19">
        <v>110.4</v>
      </c>
      <c r="D97" s="20">
        <v>112.1</v>
      </c>
      <c r="E97" s="7">
        <v>107.2</v>
      </c>
      <c r="F97" s="20">
        <v>110.8</v>
      </c>
      <c r="G97" s="44">
        <v>3.5999999999999943</v>
      </c>
      <c r="H97" s="6">
        <v>106.4</v>
      </c>
      <c r="I97" s="19">
        <v>104.9</v>
      </c>
      <c r="J97" s="43">
        <v>-1.5</v>
      </c>
      <c r="K97" s="36">
        <v>106</v>
      </c>
      <c r="L97" s="20">
        <v>105.7</v>
      </c>
      <c r="M97" s="42">
        <v>-0.29999999999999716</v>
      </c>
      <c r="N97" s="36">
        <v>106.3</v>
      </c>
      <c r="O97" s="62">
        <v>105.8</v>
      </c>
      <c r="P97" s="42">
        <v>-0.5</v>
      </c>
      <c r="Q97" s="59">
        <v>106.3</v>
      </c>
      <c r="R97" s="33">
        <v>136.5</v>
      </c>
      <c r="S97" s="42">
        <v>30.200000000000003</v>
      </c>
      <c r="T97" s="59">
        <v>106.4</v>
      </c>
      <c r="U97" s="33">
        <v>100.8</v>
      </c>
      <c r="V97" s="42">
        <f t="shared" ref="V97:V98" si="40">U97-T97</f>
        <v>-5.6000000000000085</v>
      </c>
      <c r="W97" s="59">
        <v>106.5</v>
      </c>
      <c r="X97" s="60">
        <v>114.8</v>
      </c>
      <c r="Y97" s="42">
        <f>X97-W97</f>
        <v>8.2999999999999972</v>
      </c>
      <c r="Z97" s="46">
        <f>C97*D97*F97*I97*L97*O97*R97*U97*X97/10000000000000000</f>
        <v>254.08888129832792</v>
      </c>
    </row>
    <row r="98" spans="1:28" ht="69.75" customHeight="1" thickBot="1" x14ac:dyDescent="0.3">
      <c r="A98" s="5" t="s">
        <v>106</v>
      </c>
      <c r="B98" s="19">
        <v>26.4</v>
      </c>
      <c r="C98" s="19">
        <v>26.6</v>
      </c>
      <c r="D98" s="20">
        <v>29.6</v>
      </c>
      <c r="E98" s="7">
        <v>29.7</v>
      </c>
      <c r="F98" s="20">
        <v>32.4</v>
      </c>
      <c r="G98" s="44">
        <v>2.6999999999999993</v>
      </c>
      <c r="H98" s="6">
        <v>29.7</v>
      </c>
      <c r="I98" s="19">
        <v>31.1</v>
      </c>
      <c r="J98" s="43">
        <v>1.4000000000000021</v>
      </c>
      <c r="K98" s="7">
        <v>29.7</v>
      </c>
      <c r="L98" s="20">
        <v>30.3</v>
      </c>
      <c r="M98" s="42">
        <v>0.60000000000000142</v>
      </c>
      <c r="N98" s="36">
        <v>29.8</v>
      </c>
      <c r="O98" s="62">
        <v>30.3</v>
      </c>
      <c r="P98" s="42">
        <v>0.5</v>
      </c>
      <c r="Q98" s="59">
        <v>29.8</v>
      </c>
      <c r="R98" s="33">
        <v>38.799999999999997</v>
      </c>
      <c r="S98" s="42">
        <v>8.9999999999999964</v>
      </c>
      <c r="T98" s="59">
        <v>29.9</v>
      </c>
      <c r="U98" s="33">
        <v>37.1</v>
      </c>
      <c r="V98" s="42">
        <f t="shared" si="40"/>
        <v>7.2000000000000028</v>
      </c>
      <c r="W98" s="59">
        <v>29.9</v>
      </c>
      <c r="X98" s="60">
        <v>38.1</v>
      </c>
      <c r="Y98" s="42">
        <f t="shared" ref="Y98" si="41">X98-W98</f>
        <v>8.2000000000000028</v>
      </c>
      <c r="Z98" s="46">
        <f t="shared" ref="Z98" si="42">X98-B98</f>
        <v>11.700000000000003</v>
      </c>
      <c r="AB98" s="81"/>
    </row>
    <row r="99" spans="1:28" ht="16.5" thickBot="1" x14ac:dyDescent="0.3">
      <c r="A99" s="110" t="s">
        <v>107</v>
      </c>
      <c r="B99" s="111"/>
      <c r="C99" s="111"/>
      <c r="D99" s="111"/>
      <c r="E99" s="111"/>
      <c r="F99" s="111"/>
      <c r="G99" s="111"/>
      <c r="H99" s="111"/>
      <c r="I99" s="111"/>
      <c r="J99" s="111"/>
      <c r="K99" s="111"/>
      <c r="L99" s="111"/>
      <c r="M99" s="111"/>
      <c r="N99" s="111"/>
      <c r="O99" s="111"/>
      <c r="P99" s="111"/>
      <c r="Q99" s="111"/>
      <c r="R99" s="111"/>
      <c r="S99" s="111"/>
      <c r="T99" s="111"/>
      <c r="U99" s="111"/>
      <c r="V99" s="111"/>
      <c r="W99" s="111"/>
      <c r="X99" s="111"/>
      <c r="Y99" s="111"/>
      <c r="Z99" s="112"/>
      <c r="AB99" s="82"/>
    </row>
    <row r="100" spans="1:28" ht="54" customHeight="1" thickBot="1" x14ac:dyDescent="0.3">
      <c r="A100" s="8" t="s">
        <v>108</v>
      </c>
      <c r="B100" s="19">
        <v>1569.9</v>
      </c>
      <c r="C100" s="19">
        <v>1741.6</v>
      </c>
      <c r="D100" s="20">
        <v>2104.1</v>
      </c>
      <c r="E100" s="7">
        <v>2068.3000000000002</v>
      </c>
      <c r="F100" s="34">
        <v>2297</v>
      </c>
      <c r="G100" s="44">
        <v>111.05739012715756</v>
      </c>
      <c r="H100" s="6">
        <v>2167.9</v>
      </c>
      <c r="I100" s="33">
        <v>2459</v>
      </c>
      <c r="J100" s="48">
        <v>113.42774113197103</v>
      </c>
      <c r="K100" s="7">
        <v>2236.4</v>
      </c>
      <c r="L100" s="20">
        <v>2497.4</v>
      </c>
      <c r="M100" s="44">
        <v>111.67054194240744</v>
      </c>
      <c r="N100" s="39">
        <v>2359.6</v>
      </c>
      <c r="O100" s="69">
        <v>2632.9</v>
      </c>
      <c r="P100" s="42">
        <v>111.58247160535686</v>
      </c>
      <c r="Q100" s="59">
        <v>2472.9</v>
      </c>
      <c r="R100" s="33">
        <v>2733.9</v>
      </c>
      <c r="S100" s="42">
        <v>110.6</v>
      </c>
      <c r="T100" s="59">
        <v>2589</v>
      </c>
      <c r="U100" s="33">
        <v>3543.2</v>
      </c>
      <c r="V100" s="42">
        <f t="shared" ref="V100:V101" si="43">U100/T100*100</f>
        <v>136.85592893008882</v>
      </c>
      <c r="W100" s="59">
        <v>2702.9</v>
      </c>
      <c r="X100" s="60">
        <v>4383.5</v>
      </c>
      <c r="Y100" s="42">
        <f t="shared" ref="Y100:Y101" si="44">X100/W100*100</f>
        <v>162.17766103074476</v>
      </c>
      <c r="Z100" s="46">
        <f t="shared" ref="Z100:Z101" si="45">X100/B100*100</f>
        <v>279.22160647174979</v>
      </c>
    </row>
    <row r="101" spans="1:28" ht="63.75" customHeight="1" thickBot="1" x14ac:dyDescent="0.3">
      <c r="A101" s="8" t="s">
        <v>109</v>
      </c>
      <c r="B101" s="19">
        <v>12.8</v>
      </c>
      <c r="C101" s="19">
        <v>13.6</v>
      </c>
      <c r="D101" s="20">
        <v>16.7</v>
      </c>
      <c r="E101" s="7">
        <v>17.2</v>
      </c>
      <c r="F101" s="20">
        <v>13.5</v>
      </c>
      <c r="G101" s="44">
        <v>78.488372093023258</v>
      </c>
      <c r="H101" s="6">
        <v>16.100000000000001</v>
      </c>
      <c r="I101" s="19">
        <v>14.7</v>
      </c>
      <c r="J101" s="48">
        <v>91.304347826086939</v>
      </c>
      <c r="K101" s="7">
        <v>16.100000000000001</v>
      </c>
      <c r="L101" s="34">
        <v>15</v>
      </c>
      <c r="M101" s="44">
        <v>93.167701863354026</v>
      </c>
      <c r="N101" s="39">
        <v>16.8</v>
      </c>
      <c r="O101" s="69">
        <v>18.899999999999999</v>
      </c>
      <c r="P101" s="42">
        <v>112.49999999999997</v>
      </c>
      <c r="Q101" s="59">
        <v>18</v>
      </c>
      <c r="R101" s="33">
        <v>19.3</v>
      </c>
      <c r="S101" s="42">
        <v>107.2</v>
      </c>
      <c r="T101" s="59">
        <v>18.8</v>
      </c>
      <c r="U101" s="33">
        <v>24.6</v>
      </c>
      <c r="V101" s="42">
        <f t="shared" si="43"/>
        <v>130.85106382978725</v>
      </c>
      <c r="W101" s="59">
        <v>19.600000000000001</v>
      </c>
      <c r="X101" s="60">
        <v>30.2</v>
      </c>
      <c r="Y101" s="42">
        <f t="shared" si="44"/>
        <v>154.08163265306121</v>
      </c>
      <c r="Z101" s="46">
        <f t="shared" si="45"/>
        <v>235.9375</v>
      </c>
    </row>
    <row r="102" spans="1:28" ht="54" customHeight="1" thickBot="1" x14ac:dyDescent="0.3">
      <c r="A102" s="8" t="s">
        <v>110</v>
      </c>
      <c r="B102" s="19">
        <v>52.4</v>
      </c>
      <c r="C102" s="33">
        <v>51</v>
      </c>
      <c r="D102" s="20">
        <v>43.3</v>
      </c>
      <c r="E102" s="7">
        <v>42.7</v>
      </c>
      <c r="F102" s="20">
        <v>42.5</v>
      </c>
      <c r="G102" s="44">
        <v>-0.20000000000000284</v>
      </c>
      <c r="H102" s="6">
        <v>43.3</v>
      </c>
      <c r="I102" s="19">
        <v>40.5</v>
      </c>
      <c r="J102" s="43">
        <v>-2.7999999999999972</v>
      </c>
      <c r="K102" s="7">
        <v>43.3</v>
      </c>
      <c r="L102" s="20">
        <v>41.4</v>
      </c>
      <c r="M102" s="42">
        <v>-1.8999999999999986</v>
      </c>
      <c r="N102" s="36">
        <v>43.4</v>
      </c>
      <c r="O102" s="62">
        <v>41.6</v>
      </c>
      <c r="P102" s="42">
        <v>-1.7999999999999972</v>
      </c>
      <c r="Q102" s="59">
        <v>43.5</v>
      </c>
      <c r="R102" s="33">
        <v>41.4</v>
      </c>
      <c r="S102" s="42">
        <v>-2.1</v>
      </c>
      <c r="T102" s="59">
        <v>43.5</v>
      </c>
      <c r="U102" s="33">
        <v>33.700000000000003</v>
      </c>
      <c r="V102" s="42">
        <f t="shared" ref="V102" si="46">U102-T102</f>
        <v>-9.7999999999999972</v>
      </c>
      <c r="W102" s="59">
        <v>43.5</v>
      </c>
      <c r="X102" s="60">
        <v>30.1</v>
      </c>
      <c r="Y102" s="42">
        <f t="shared" ref="Y102" si="47">X102-W102</f>
        <v>-13.399999999999999</v>
      </c>
      <c r="Z102" s="46">
        <f t="shared" ref="Z102" si="48">X102-B102</f>
        <v>-22.299999999999997</v>
      </c>
    </row>
    <row r="103" spans="1:28" ht="16.5" thickBot="1" x14ac:dyDescent="0.3">
      <c r="A103" s="110" t="s">
        <v>111</v>
      </c>
      <c r="B103" s="111"/>
      <c r="C103" s="111"/>
      <c r="D103" s="111"/>
      <c r="E103" s="111"/>
      <c r="F103" s="111"/>
      <c r="G103" s="111"/>
      <c r="H103" s="111"/>
      <c r="I103" s="111"/>
      <c r="J103" s="111"/>
      <c r="K103" s="111"/>
      <c r="L103" s="111"/>
      <c r="M103" s="111"/>
      <c r="N103" s="111"/>
      <c r="O103" s="111"/>
      <c r="P103" s="111"/>
      <c r="Q103" s="111"/>
      <c r="R103" s="111"/>
      <c r="S103" s="111"/>
      <c r="T103" s="111"/>
      <c r="U103" s="111"/>
      <c r="V103" s="111"/>
      <c r="W103" s="111"/>
      <c r="X103" s="111"/>
      <c r="Y103" s="111"/>
      <c r="Z103" s="112"/>
    </row>
    <row r="104" spans="1:28" ht="41.25" customHeight="1" thickBot="1" x14ac:dyDescent="0.3">
      <c r="A104" s="5" t="s">
        <v>112</v>
      </c>
      <c r="B104" s="19">
        <v>5</v>
      </c>
      <c r="C104" s="19">
        <v>0</v>
      </c>
      <c r="D104" s="20">
        <v>2</v>
      </c>
      <c r="E104" s="7">
        <v>4</v>
      </c>
      <c r="F104" s="20">
        <v>3</v>
      </c>
      <c r="G104" s="44">
        <v>75</v>
      </c>
      <c r="H104" s="6">
        <v>5</v>
      </c>
      <c r="I104" s="19">
        <v>3</v>
      </c>
      <c r="J104" s="48">
        <v>60</v>
      </c>
      <c r="K104" s="7">
        <v>6</v>
      </c>
      <c r="L104" s="20">
        <v>4</v>
      </c>
      <c r="M104" s="44">
        <v>66.666666666666657</v>
      </c>
      <c r="N104" s="55">
        <v>5</v>
      </c>
      <c r="O104" s="68">
        <v>0</v>
      </c>
      <c r="P104" s="42">
        <v>0</v>
      </c>
      <c r="Q104" s="71">
        <v>5</v>
      </c>
      <c r="R104" s="76">
        <v>4</v>
      </c>
      <c r="S104" s="42">
        <v>80</v>
      </c>
      <c r="T104" s="71">
        <v>5</v>
      </c>
      <c r="U104" s="76">
        <v>7</v>
      </c>
      <c r="V104" s="42">
        <f>U104/T104*100</f>
        <v>140</v>
      </c>
      <c r="W104" s="71">
        <v>5</v>
      </c>
      <c r="X104" s="70">
        <v>4</v>
      </c>
      <c r="Y104" s="42">
        <f t="shared" ref="Y104:Y105" si="49">X104/W104*100</f>
        <v>80</v>
      </c>
      <c r="Z104" s="46">
        <f t="shared" ref="Z104:Z105" si="50">X104/B104*100</f>
        <v>80</v>
      </c>
    </row>
    <row r="105" spans="1:28" ht="36.75" customHeight="1" thickBot="1" x14ac:dyDescent="0.3">
      <c r="A105" s="5" t="s">
        <v>113</v>
      </c>
      <c r="B105" s="19">
        <v>3</v>
      </c>
      <c r="C105" s="19">
        <v>6</v>
      </c>
      <c r="D105" s="20">
        <v>3</v>
      </c>
      <c r="E105" s="7">
        <v>4</v>
      </c>
      <c r="F105" s="20">
        <v>9</v>
      </c>
      <c r="G105" s="44">
        <v>225</v>
      </c>
      <c r="H105" s="6">
        <v>3</v>
      </c>
      <c r="I105" s="19">
        <v>10</v>
      </c>
      <c r="J105" s="48">
        <v>333.33333333333337</v>
      </c>
      <c r="K105" s="7">
        <v>2</v>
      </c>
      <c r="L105" s="20">
        <v>13</v>
      </c>
      <c r="M105" s="44">
        <v>650</v>
      </c>
      <c r="N105" s="55">
        <v>2</v>
      </c>
      <c r="O105" s="68">
        <v>15</v>
      </c>
      <c r="P105" s="42">
        <v>750</v>
      </c>
      <c r="Q105" s="71">
        <v>2</v>
      </c>
      <c r="R105" s="76">
        <v>7</v>
      </c>
      <c r="S105" s="42">
        <v>350</v>
      </c>
      <c r="T105" s="71">
        <v>2</v>
      </c>
      <c r="U105" s="76">
        <v>6</v>
      </c>
      <c r="V105" s="42">
        <f t="shared" ref="V105:V106" si="51">U105/T105*100</f>
        <v>300</v>
      </c>
      <c r="W105" s="71">
        <v>2</v>
      </c>
      <c r="X105" s="70">
        <v>6</v>
      </c>
      <c r="Y105" s="42">
        <f t="shared" si="49"/>
        <v>300</v>
      </c>
      <c r="Z105" s="46">
        <f t="shared" si="50"/>
        <v>200</v>
      </c>
    </row>
    <row r="106" spans="1:28" ht="37.5" customHeight="1" thickBot="1" x14ac:dyDescent="0.3">
      <c r="A106" s="8" t="s">
        <v>114</v>
      </c>
      <c r="B106" s="19">
        <v>1900</v>
      </c>
      <c r="C106" s="19">
        <v>1637</v>
      </c>
      <c r="D106" s="20">
        <v>500</v>
      </c>
      <c r="E106" s="7">
        <v>200</v>
      </c>
      <c r="F106" s="20">
        <v>570</v>
      </c>
      <c r="G106" s="44">
        <v>285</v>
      </c>
      <c r="H106" s="6">
        <v>500</v>
      </c>
      <c r="I106" s="19">
        <v>300</v>
      </c>
      <c r="J106" s="48">
        <v>60</v>
      </c>
      <c r="K106" s="7">
        <v>300</v>
      </c>
      <c r="L106" s="20">
        <v>640</v>
      </c>
      <c r="M106" s="44">
        <v>213.33333333333334</v>
      </c>
      <c r="N106" s="55">
        <v>250</v>
      </c>
      <c r="O106" s="68">
        <v>0</v>
      </c>
      <c r="P106" s="42">
        <v>0</v>
      </c>
      <c r="Q106" s="71">
        <v>200</v>
      </c>
      <c r="R106" s="76">
        <v>40</v>
      </c>
      <c r="S106" s="42">
        <v>20</v>
      </c>
      <c r="T106" s="71">
        <v>200</v>
      </c>
      <c r="U106" s="76">
        <v>150</v>
      </c>
      <c r="V106" s="42">
        <f t="shared" si="51"/>
        <v>75</v>
      </c>
      <c r="W106" s="71">
        <v>200</v>
      </c>
      <c r="X106" s="70">
        <v>150</v>
      </c>
      <c r="Y106" s="42">
        <f t="shared" ref="Y106" si="52">X106/W106*100</f>
        <v>75</v>
      </c>
      <c r="Z106" s="46">
        <f t="shared" ref="Z106" si="53">X106/B106*100</f>
        <v>7.8947368421052628</v>
      </c>
    </row>
    <row r="107" spans="1:28" x14ac:dyDescent="0.25">
      <c r="X107" s="79"/>
    </row>
  </sheetData>
  <mergeCells count="73">
    <mergeCell ref="V6:V9"/>
    <mergeCell ref="T11:T12"/>
    <mergeCell ref="U11:U12"/>
    <mergeCell ref="V11:V12"/>
    <mergeCell ref="N11:N12"/>
    <mergeCell ref="P11:P12"/>
    <mergeCell ref="O11:O12"/>
    <mergeCell ref="T6:T9"/>
    <mergeCell ref="U6:U9"/>
    <mergeCell ref="E6:E9"/>
    <mergeCell ref="H6:H9"/>
    <mergeCell ref="N6:N9"/>
    <mergeCell ref="O6:O9"/>
    <mergeCell ref="P6:P9"/>
    <mergeCell ref="D11:D12"/>
    <mergeCell ref="A17:Z17"/>
    <mergeCell ref="Q6:Q9"/>
    <mergeCell ref="R6:R9"/>
    <mergeCell ref="S6:S9"/>
    <mergeCell ref="A6:A10"/>
    <mergeCell ref="C6:C9"/>
    <mergeCell ref="D6:D9"/>
    <mergeCell ref="F6:F9"/>
    <mergeCell ref="G6:G9"/>
    <mergeCell ref="I6:I9"/>
    <mergeCell ref="J6:J9"/>
    <mergeCell ref="K6:K9"/>
    <mergeCell ref="L6:L9"/>
    <mergeCell ref="B10:D10"/>
    <mergeCell ref="B6:B9"/>
    <mergeCell ref="X11:X12"/>
    <mergeCell ref="Y11:Y12"/>
    <mergeCell ref="A33:Z33"/>
    <mergeCell ref="A2:Z2"/>
    <mergeCell ref="A3:Z3"/>
    <mergeCell ref="A4:Z4"/>
    <mergeCell ref="M6:M9"/>
    <mergeCell ref="Z6:Z9"/>
    <mergeCell ref="H11:H12"/>
    <mergeCell ref="I11:I12"/>
    <mergeCell ref="J11:J12"/>
    <mergeCell ref="K11:K12"/>
    <mergeCell ref="L11:L12"/>
    <mergeCell ref="M11:M12"/>
    <mergeCell ref="B11:B12"/>
    <mergeCell ref="C11:C12"/>
    <mergeCell ref="A99:Z99"/>
    <mergeCell ref="A103:Z103"/>
    <mergeCell ref="A37:Z37"/>
    <mergeCell ref="A43:Z43"/>
    <mergeCell ref="A46:Z46"/>
    <mergeCell ref="A47:Z47"/>
    <mergeCell ref="A54:Z54"/>
    <mergeCell ref="A65:Z65"/>
    <mergeCell ref="A70:Z70"/>
    <mergeCell ref="A75:Z75"/>
    <mergeCell ref="A84:Z84"/>
    <mergeCell ref="W6:W9"/>
    <mergeCell ref="X6:X9"/>
    <mergeCell ref="Y6:Y9"/>
    <mergeCell ref="A88:Z88"/>
    <mergeCell ref="A92:Z92"/>
    <mergeCell ref="A18:Z18"/>
    <mergeCell ref="Z11:Z12"/>
    <mergeCell ref="A24:Z24"/>
    <mergeCell ref="A27:Z27"/>
    <mergeCell ref="E11:E12"/>
    <mergeCell ref="F11:F12"/>
    <mergeCell ref="G11:G12"/>
    <mergeCell ref="R11:R12"/>
    <mergeCell ref="Q11:Q12"/>
    <mergeCell ref="S11:S12"/>
    <mergeCell ref="W11:W12"/>
  </mergeCells>
  <pageMargins left="0.31496062992125984" right="0.31496062992125984" top="0.74803149606299213" bottom="0.74803149606299213" header="0.31496062992125984" footer="0.31496062992125984"/>
  <pageSetup paperSize="9" scale="54" orientation="landscape" r:id="rId1"/>
  <colBreaks count="1" manualBreakCount="1">
    <brk id="2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user44</dc:creator>
  <cp:lastModifiedBy>user44</cp:lastModifiedBy>
  <cp:lastPrinted>2021-02-24T07:08:06Z</cp:lastPrinted>
  <dcterms:created xsi:type="dcterms:W3CDTF">2019-01-24T05:29:12Z</dcterms:created>
  <dcterms:modified xsi:type="dcterms:W3CDTF">2021-02-24T12:39:29Z</dcterms:modified>
</cp:coreProperties>
</file>