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D:\0_Администрация\САЙТ ГРАДОСТРОИТЕЛЬСКО\Калькулятор процедур. Инфографика. Видеоролики. Буклеты\"/>
    </mc:Choice>
  </mc:AlternateContent>
  <bookViews>
    <workbookView xWindow="0" yWindow="0" windowWidth="24000" windowHeight="9030" tabRatio="885"/>
  </bookViews>
  <sheets>
    <sheet name="Главная" sheetId="22" r:id="rId1"/>
    <sheet name="Калькулятор" sheetId="1" r:id="rId2"/>
    <sheet name="Калькулятор 2" sheetId="24" r:id="rId3"/>
    <sheet name="Калькулятор 3" sheetId="53" r:id="rId4"/>
    <sheet name="Калькулятор 4" sheetId="74" r:id="rId5"/>
    <sheet name="Калькулятор 5" sheetId="95" r:id="rId6"/>
    <sheet name="Калькулятор 6" sheetId="161" r:id="rId7"/>
  </sheet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61" l="1"/>
  <c r="G8" i="161"/>
  <c r="G9" i="95"/>
  <c r="G8" i="95"/>
  <c r="G9" i="74"/>
  <c r="G8" i="74"/>
  <c r="G9" i="53"/>
  <c r="G8" i="53"/>
  <c r="G10" i="24"/>
  <c r="G9" i="24"/>
  <c r="G7" i="24"/>
  <c r="G10" i="1" l="1"/>
  <c r="G9" i="1"/>
  <c r="G7" i="1"/>
  <c r="G15" i="161" l="1"/>
  <c r="G17" i="161" l="1"/>
  <c r="G17" i="1"/>
  <c r="G11" i="74"/>
  <c r="G11" i="161"/>
  <c r="G20" i="161" l="1"/>
  <c r="G16" i="95" l="1"/>
  <c r="G13" i="95"/>
  <c r="G15" i="53"/>
  <c r="G17" i="24"/>
  <c r="G14" i="24"/>
  <c r="G13" i="24"/>
  <c r="G20" i="74" l="1"/>
  <c r="G15" i="74"/>
  <c r="G11" i="53" l="1"/>
  <c r="G12" i="53"/>
  <c r="G14" i="53"/>
  <c r="G21" i="161"/>
  <c r="G19" i="161"/>
  <c r="G16" i="161"/>
  <c r="G14" i="74"/>
  <c r="G14" i="161" l="1"/>
  <c r="G13" i="161"/>
  <c r="G12" i="161"/>
  <c r="G7" i="161"/>
  <c r="G22" i="161" l="1"/>
  <c r="G15" i="95"/>
  <c r="G11" i="95"/>
  <c r="G10" i="53"/>
  <c r="G12" i="24"/>
  <c r="G17" i="74"/>
  <c r="G16" i="74"/>
  <c r="G12" i="74"/>
  <c r="G14" i="1"/>
  <c r="G12" i="1"/>
  <c r="G13" i="1"/>
  <c r="G21" i="74" l="1"/>
  <c r="G17" i="95" l="1"/>
  <c r="G12" i="95"/>
  <c r="G7" i="95"/>
  <c r="G19" i="74"/>
  <c r="G13" i="74"/>
  <c r="G7" i="74"/>
  <c r="G22" i="74" l="1"/>
  <c r="G18" i="95"/>
  <c r="G16" i="53"/>
  <c r="G7" i="53"/>
  <c r="G17" i="53" l="1"/>
  <c r="G18" i="24"/>
  <c r="G16" i="24"/>
  <c r="G8" i="24"/>
  <c r="G19" i="24" l="1"/>
  <c r="G16" i="1"/>
  <c r="G18" i="1" l="1"/>
  <c r="G8" i="1" l="1"/>
  <c r="G19" i="1" l="1"/>
</calcChain>
</file>

<file path=xl/sharedStrings.xml><?xml version="1.0" encoding="utf-8"?>
<sst xmlns="http://schemas.openxmlformats.org/spreadsheetml/2006/main" count="436" uniqueCount="78">
  <si>
    <t>нет</t>
  </si>
  <si>
    <t>НАИМЕНОВАНИЕ УСЛУГИ</t>
  </si>
  <si>
    <t>ИСПОЛНИТЕЛЬ УСЛУГИ</t>
  </si>
  <si>
    <t>РЕЗУЛЬТАТ УСЛУГИ</t>
  </si>
  <si>
    <t>РАЗРЕШЕНИЕ НА ВВОД</t>
  </si>
  <si>
    <t>ОСНОВАНИЕ</t>
  </si>
  <si>
    <t>выдача разрешения на строительство либо получение заявителем отказа в предоставлении муниципальной услуги</t>
  </si>
  <si>
    <t>разрешение на ввод в эксплуатацию построенного, реконструированного объекта капитального строительства или отказ в предоставлении муниципальной услуги</t>
  </si>
  <si>
    <t>РЕГИСТРАЦИЯ ПРАВ НА ОБЪЕКТ</t>
  </si>
  <si>
    <t>ПРИКАЗ                                     от 14 сентября 2006 г №293</t>
  </si>
  <si>
    <t>Федеральная регистрационная служба и ее территориальные органы</t>
  </si>
  <si>
    <t>государственная регистрация права на недвижимое имущество или отказ в государственной регистрации права</t>
  </si>
  <si>
    <t>ВСЕГО ДНЕЙ НА ПРОВЕДЕНИЕ АДМИНИСТРАТИВНЫХ ПРОЦЕДУР</t>
  </si>
  <si>
    <t>выдача заявителю градостроительного плана земельного участка или отказ в предоставлении муниципальной услуги</t>
  </si>
  <si>
    <t>постановление администрации муниципального образования Абинский район о предоставлении или об отказе в предоставлении разрешения на отклонение от предельных параметров</t>
  </si>
  <si>
    <t>ПОТРЕБНОСТЬ (ДА|НЕТ)</t>
  </si>
  <si>
    <t>СРОК ОКАЗАНИЯ УСЛУГИ                       (рабочии дни)</t>
  </si>
  <si>
    <t>предоставления муниципальной услуги «Выдача порубочного билета на территории муниципального образования»</t>
  </si>
  <si>
    <t>предоставления муниципальной услуги «Выдача разрешения (ордера) на проведение земляных работ на территории общего пользования»</t>
  </si>
  <si>
    <t>ЧТО БУДЕМ СТРОИТЬ?</t>
  </si>
  <si>
    <t>МНОГОКВАРТИРНЫЙ ЖИЛОЙ ДОМ(СООТВЕТСТВУЮЩИЙ ТРЕБОВАНИЯМ П.2 ИЛИ П.3 ЧАСТИ 2 СТАТЬИ 49ГрКРФ)</t>
  </si>
  <si>
    <t>НЕЖИЛОЙ И НЕПРОИЗВОДСТВЕННЫЙ ОБЪЕКТ(СООТВЕТСТВУЮЩИЙ ТРЕБОВАНИЯМ П.4 ЧАСТИ 2 СТАТЬИ 49 ГрКРФ)</t>
  </si>
  <si>
    <t>НА ГЛАВНУЮ</t>
  </si>
  <si>
    <t>ОБЪЕКТ ИНДИВИДУАЛЬНОГО ЖИЛИЩНОГО СТРОИТЕЛЬСТВА</t>
  </si>
  <si>
    <t>МНОГОКВАРТИРНЫЙ ЖИЛОЙ ДОМ(НЕ СООТВЕТСТВУЮЩИЙ ТРЕБОВАНИЯМ П.2 ИЛИ П.3 ЧАСТИ 2 СТАТЬИ 49ГрКРФ)</t>
  </si>
  <si>
    <t>НЕЖИЛОЙ И НЕПРОИЗВОДСТВЕННЫЙ ОБЪЕКТ(СООТВЕТСТВУЮЩИЙ ТРЕБОВАНИЯМ П.5 ЧАСТИ 2 СТАТЬИ 49 ГрКРФ)</t>
  </si>
  <si>
    <t>ГАК "Государственная экспертиза Краснодарского края" либо организация, аккредитованная на осуществление негосударственной экспертизы</t>
  </si>
  <si>
    <t>Заключение экспертизы проектной документации и результатов инженерных изысканий</t>
  </si>
  <si>
    <t>Департамент по надзору в строительной сфере Краснодарского края</t>
  </si>
  <si>
    <t>Заключение о соответствии построенного, реконструированного объекта капитального строительства требования технических регламентов и проектной документации</t>
  </si>
  <si>
    <t>Приказ от 26 августа 2016 года N 193</t>
  </si>
  <si>
    <t>Приказ от 23 марта 2016 года N 45</t>
  </si>
  <si>
    <t>ВЫДАЧА РАЗРЕШЕНИЯ (ОРДЕРА)НА ПРОВЕДЕНИЕ ЗЕМЛЯНЫХ РАБОТ НА ТЕРРИТОРИИ ОБЩЕГО ПОЛЬЗОВАНИЯ</t>
  </si>
  <si>
    <t>НЕЖИЛОЙ И НЕПРОИЗВОДСТВЕННЫЙ ОБЪЕКТ С КОЛИЧЕСТВОМ ЭТАЖЕЙ НЕ БОЛЕЕ ЧЕМ ДВА, ОБЩАЯ ПЛОЩАДЬ КОТОРЫХ СОСТАВЛЯЕТ НЕ БОЛЕЕ ЧЕМ 1500 КВАДРАТНЫХ МЕТРОВ СООТВЕТСТВУЮЩИЙ ТРЕБОВАНИЯМ П.4 ЧАСТИ 2 СТАТЬИ 49 ГрКРФ</t>
  </si>
  <si>
    <t>ГРАДОСТРОИТЕЛЬНЫЙ ПЛАН ЗЕМЕЛЬНОГО УЧАСТКА</t>
  </si>
  <si>
    <t>ПРОИЗВОДСТВЕННЫЙ ОБЪЕКТ С КОЛИЧЕСТВОМ ЭТАЖЕЙ НЕ БОЛЕЕ ЧЕМ ДВА, ОБЩАЯ ПЛОЩАДЬ КОТОРЫХ СОСТАВЛЯЕТ НЕ БОЛЕЕ ЧЕМ 1500 КВАДРАТНЫХ МЕТРОВ СООТВЕТСТВУЮЩИЙ ТРЕБОВАНИЯМ П.5 ЧАСТИ 2 СТАТЬИ 49 ГрКРФ</t>
  </si>
  <si>
    <t>НЕЖИЛОЙ И НЕПРОИЗВОДСТВЕННЫЙ ИЛИ ПРОИЗВОДСТВЕННЫЙ ОБЪЕКТ С КОЛИЧЕСТВОМ ЭТАЖЕЙ  БОЛЕЕ ЧЕМ ДВА, ЛИБО ОБЩАЯ ПЛОЩАДЬ КОТОРОГО СОСТАВЛЯЕТ БОЛЕЕ ЧЕМ 1500 КВАДРАТНЫХ МЕТРОВ (НЕ УКАЗАННЫЙ В ЧАСТИ 2 СТАТЬИ 49 ГрКРФ)</t>
  </si>
  <si>
    <t>в соответсвии с договором на выполнения работ</t>
  </si>
  <si>
    <t>ГОСУДАРСТВЕННАЯ РЕГИСТРАЦИЯ ПРАВА СОБСТВЕННОСТИ НА ОБЪЕКТ НЕДВИЖИМОВОГО ИМУЩЕСТВА</t>
  </si>
  <si>
    <t>ПОЛУЧЕНИЕ РАЗРЕШЕНИЕ НА ВВОД ОБЪЕКТА В ЭКСПЛУАТАЦИЮ</t>
  </si>
  <si>
    <t>ПОЛУЧЕНИЕ ПОРУБОЧНОГО БИЛЕТА</t>
  </si>
  <si>
    <t>ПОЛУЧЕНИЕ РАЗРЕШЕНИЯ НА СТРОИТЕЛЬСТВО</t>
  </si>
  <si>
    <t>ПОЛУЧЕНИЕ РАЗРЕШЕНИЯ НА ОТКЛОНЕНИЕ ОТ ПРЕДЕЛЬНЫХ ПАРАМЕТРОВ</t>
  </si>
  <si>
    <t>ПОЛУЧЕНИЕ ГРАДОСТРОИТЕЛЬНОГО ПЛАНА ЗЕМЕЛЬНОГО УЧАСТКА</t>
  </si>
  <si>
    <t>ПРОВЕДЕНИЕ ИЗЫСКАНИЙ И ПОДГОТОВКА ПРОЕКТНОЙ ДОКУМЕНТАЦИИ</t>
  </si>
  <si>
    <t>ПОЛУЧЕНИЕ ЗАКЛЮЧЕНИЯ ЭКСПЕРТИЗЫ ПРОЕКТНОЙ ДОКУМЕНТАЦИИ И РЕЗУЛЬТАТОВ ИНЖЕНЕРНЫХ ИЗЫСКАНИЙ</t>
  </si>
  <si>
    <t xml:space="preserve">НАПРАВЛЕНИЕ ИЗВЕЩЕНИЯ О НАЧАЛЕ СТРОИТЕЛЬСТВА, РЕКОНСТРУКЦИЯ ОБЪЕКТА КАПИТАЛЬНОГО СТРОИТЕЛЬСТВА </t>
  </si>
  <si>
    <t>РАССМОТРЕНИЕ ИЗВЕЩЕНИЯ О НАЧАЛЕ СТРОИТЕЛЬСВА, РЕКОНСТРУКЦИЯ ОБЪЕКТА КАПСТРОИТЕЛЬСТВА И ВЫДАЧА ПРОГРАММЫ ПРОВЕРОК</t>
  </si>
  <si>
    <t>ПОЛУЧЕНИЕ ТЕХНИЧЕСКОГО ПЛАНА</t>
  </si>
  <si>
    <t>ПОСТАНОВКА НА КАДАСТРОВЫЙ УЧЕТ ОБЪЕКТА НЕДВИЖИМОСТИ</t>
  </si>
  <si>
    <t>ПОЛУЧЕНИЕ ЗАКЛЮЧЕНИЯ О СООТВЕТСТВИИ ПОСТРОЕННОГО, РЕКОНСТРУИРОВАННОГО ОБЪЕКТА КАПИТАЛЬНОГО СТРОИТЕЛЬСТВА ТРЕБОВАНИЯ ТЕХНИЧЕСКИХ РЕГЛАМЕНТОВ И ПРОЕКТНОЙ ДОКУМЕНТАЦИИ</t>
  </si>
  <si>
    <t>Проектная организация</t>
  </si>
  <si>
    <t>проектно-сметная документация</t>
  </si>
  <si>
    <t>Застройщик или технический заказчик</t>
  </si>
  <si>
    <t xml:space="preserve">Извещение о начале строительств, реконструкции объекта капитального строительства </t>
  </si>
  <si>
    <t>Программа проверок строительства / реконструкции объекта</t>
  </si>
  <si>
    <t>Кадастровый инженер</t>
  </si>
  <si>
    <t>Технический план здания</t>
  </si>
  <si>
    <t>Федеральная служба государственной регестрации кадастра и картографии</t>
  </si>
  <si>
    <t>Выписка из Единого государственного реестра недвижимости</t>
  </si>
  <si>
    <t>Федеральный закон "О государственной регистрации недвижимости" от 13.07.2015 N 218-ФЗ</t>
  </si>
  <si>
    <t>На оснавании техническое  задание</t>
  </si>
  <si>
    <t>РД-11-04-2006</t>
  </si>
  <si>
    <t>МНОГОКВАРТИРНЫЙ ЖИЛОЙ ДОМ(СООТВЕТСТВУЮЩИЙ ТРЕБОВАНИЯМ П.2 ИЛИ П.3 ЧАСТИ 2 СТАТЬИ 49ГрКРФ  (НЕ ПОДЛЕЖИТ ЭКСПЕРТИЗЕ ПРОЕКТНАЯ ДОКУМЕНТАЦИЯ)</t>
  </si>
  <si>
    <t>МНОГОКВАРТИРНЫЙ ЖИЛОЙ ДОМ НЕ СООТВЕТСТВУЮЩИЙ ТРЕБОВАНИЯМ П.2 ИЛИ П.3 ЧАСТИ 2 СТАТЬИ 49ГрКРФ (ПОДЛЕЖИТ ЭКСПЕРТИЗЕ ПРОЕКТНАЯ ДОКУМЕНТАЦИЯ)</t>
  </si>
  <si>
    <t>Варнавинское сельское поселение  Абинского района</t>
  </si>
  <si>
    <t>Управление архитектуры и градостроительства администрации муниципального образования Динской район</t>
  </si>
  <si>
    <t xml:space="preserve">Управление архитектуры и градостроительства администрации муниципального образования Динской район </t>
  </si>
  <si>
    <r>
      <t xml:space="preserve">Градостроительный кодекс РФ, административные регламенты предоставления муниципальных услуг. </t>
    </r>
    <r>
      <rPr>
        <u/>
        <sz val="14"/>
        <color rgb="FF0066CC"/>
        <rFont val="Arial"/>
        <family val="2"/>
        <charset val="204"/>
      </rPr>
      <t>Скачать регламент</t>
    </r>
  </si>
  <si>
    <t>ПРЕДОСТОВЛЕНИЕ СВЕДЕНИЙ (ИСОГД)</t>
  </si>
  <si>
    <t>выдача заявителю сведений ИСОГД или отказ в предоставлении муниципальной услуги</t>
  </si>
  <si>
    <t>Сельское поселение  Динского района</t>
  </si>
  <si>
    <t>ПОЛУЧЕНИЕ РАЗРЕШЕНИЯ НА УСЛОВНО РАЗРЕШЕННЫЙ ВИД ИСПОЛЬЗОВАНИЯ</t>
  </si>
  <si>
    <t>постановление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</t>
  </si>
  <si>
    <t>постановление администрации муниципального образования Динской район о предоставлении или об отказе в предоставлении разрешения на условно разрешенный вид использования</t>
  </si>
  <si>
    <t>ДИНСКОЙ РАЙОН</t>
  </si>
  <si>
    <r>
      <t xml:space="preserve">Градостроительный кодекс РФ, административные регламенты предоставления муниципальных услуг. </t>
    </r>
    <r>
      <rPr>
        <u/>
        <sz val="11"/>
        <color rgb="FF0066CC"/>
        <rFont val="Calibri"/>
        <family val="2"/>
        <charset val="204"/>
        <scheme val="minor"/>
      </rPr>
      <t>Скачать регламент</t>
    </r>
  </si>
  <si>
    <t>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</si>
</sst>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22"/>
      <color theme="1"/>
      <name val="Arial Black"/>
      <family val="2"/>
      <charset val="204"/>
    </font>
    <font>
      <sz val="11"/>
      <color rgb="FF379BFF"/>
      <name val="Calibri"/>
      <family val="2"/>
      <charset val="204"/>
      <scheme val="minor"/>
    </font>
    <font>
      <sz val="11"/>
      <color rgb="FF379BFF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Arial"/>
      <family val="2"/>
      <charset val="204"/>
    </font>
    <font>
      <b/>
      <sz val="14"/>
      <name val="Arial"/>
      <family val="2"/>
      <charset val="204"/>
    </font>
    <font>
      <b/>
      <u/>
      <sz val="24"/>
      <color rgb="FFFFFF00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4"/>
      <color rgb="FFFF0000"/>
      <name val="Arial"/>
      <family val="2"/>
      <charset val="204"/>
    </font>
    <font>
      <sz val="14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4"/>
      <color rgb="FFFF0000"/>
      <name val="Arial"/>
      <family val="2"/>
      <charset val="204"/>
    </font>
    <font>
      <u/>
      <sz val="14"/>
      <color rgb="FF0066CC"/>
      <name val="Arial"/>
      <family val="2"/>
      <charset val="204"/>
    </font>
    <font>
      <sz val="11"/>
      <color rgb="FF379BFF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u/>
      <sz val="24"/>
      <color rgb="FFFFFF00"/>
      <name val="Arial"/>
      <family val="2"/>
      <charset val="204"/>
    </font>
    <font>
      <sz val="14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u/>
      <sz val="11"/>
      <color rgb="FF0066CC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Arial"/>
      <family val="2"/>
      <charset val="204"/>
    </font>
    <font>
      <b/>
      <sz val="14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4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79BFF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9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/>
    <xf numFmtId="0" fontId="0" fillId="2" borderId="0" xfId="0" applyFill="1"/>
    <xf numFmtId="0" fontId="0" fillId="0" borderId="0" xfId="0" applyFill="1"/>
    <xf numFmtId="0" fontId="3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5" fillId="2" borderId="0" xfId="0" applyFont="1" applyFill="1"/>
    <xf numFmtId="0" fontId="6" fillId="0" borderId="0" xfId="0" applyFont="1"/>
    <xf numFmtId="0" fontId="5" fillId="0" borderId="0" xfId="0" applyFont="1" applyBorder="1"/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4" fillId="3" borderId="0" xfId="0" applyFont="1" applyFill="1"/>
    <xf numFmtId="0" fontId="14" fillId="3" borderId="0" xfId="0" applyFont="1" applyFill="1" applyAlignment="1">
      <alignment horizontal="right"/>
    </xf>
    <xf numFmtId="0" fontId="15" fillId="3" borderId="2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1" fillId="3" borderId="0" xfId="0" applyFont="1" applyFill="1"/>
    <xf numFmtId="0" fontId="21" fillId="3" borderId="0" xfId="0" applyFont="1" applyFill="1" applyAlignment="1">
      <alignment horizontal="right"/>
    </xf>
    <xf numFmtId="0" fontId="22" fillId="3" borderId="2" xfId="0" applyFont="1" applyFill="1" applyBorder="1" applyAlignment="1">
      <alignment horizontal="left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14" fillId="4" borderId="7" xfId="0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3" fillId="3" borderId="0" xfId="1" applyFont="1" applyFill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6" fillId="3" borderId="4" xfId="0" applyFont="1" applyFill="1" applyBorder="1" applyAlignment="1">
      <alignment horizontal="center" vertical="center"/>
    </xf>
    <xf numFmtId="0" fontId="24" fillId="0" borderId="0" xfId="0" applyFont="1"/>
    <xf numFmtId="0" fontId="25" fillId="0" borderId="0" xfId="0" applyFont="1"/>
    <xf numFmtId="0" fontId="26" fillId="3" borderId="0" xfId="1" applyFont="1" applyFill="1" applyAlignment="1">
      <alignment horizontal="center" vertical="center"/>
    </xf>
    <xf numFmtId="0" fontId="27" fillId="3" borderId="4" xfId="0" applyFont="1" applyFill="1" applyBorder="1" applyAlignment="1">
      <alignment horizontal="center" vertical="center"/>
    </xf>
    <xf numFmtId="0" fontId="28" fillId="3" borderId="1" xfId="0" applyFont="1" applyFill="1" applyBorder="1" applyAlignment="1">
      <alignment horizontal="center" vertical="center"/>
    </xf>
    <xf numFmtId="0" fontId="28" fillId="3" borderId="1" xfId="0" applyFont="1" applyFill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/>
    </xf>
    <xf numFmtId="0" fontId="25" fillId="2" borderId="0" xfId="0" applyFont="1" applyFill="1"/>
    <xf numFmtId="0" fontId="25" fillId="0" borderId="0" xfId="0" applyFont="1" applyAlignment="1">
      <alignment horizontal="center"/>
    </xf>
    <xf numFmtId="0" fontId="27" fillId="2" borderId="1" xfId="0" applyFont="1" applyFill="1" applyBorder="1" applyAlignment="1">
      <alignment horizontal="center" vertical="center"/>
    </xf>
    <xf numFmtId="0" fontId="3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 wrapText="1"/>
    </xf>
    <xf numFmtId="0" fontId="34" fillId="3" borderId="0" xfId="0" applyFont="1" applyFill="1"/>
    <xf numFmtId="0" fontId="34" fillId="3" borderId="0" xfId="0" applyFont="1" applyFill="1" applyAlignment="1">
      <alignment horizontal="right"/>
    </xf>
    <xf numFmtId="0" fontId="35" fillId="3" borderId="2" xfId="0" applyFont="1" applyFill="1" applyBorder="1" applyAlignment="1">
      <alignment horizontal="left"/>
    </xf>
    <xf numFmtId="0" fontId="25" fillId="0" borderId="0" xfId="0" applyFont="1" applyAlignment="1">
      <alignment horizontal="center"/>
    </xf>
    <xf numFmtId="0" fontId="25" fillId="0" borderId="0" xfId="0" applyFont="1" applyBorder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0066CC"/>
      <color rgb="FF379BFF"/>
      <color rgb="FF43A1FF"/>
      <color rgb="FF2F97FF"/>
      <color rgb="FF57A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1209674</xdr:colOff>
      <xdr:row>0</xdr:row>
      <xdr:rowOff>0</xdr:rowOff>
    </xdr:from>
    <xdr:to>
      <xdr:col>2</xdr:col>
      <xdr:colOff>1828799</xdr:colOff>
      <xdr:row>4</xdr:row>
      <xdr:rowOff>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BA5DFA64-7156-424F-96B7-276E2B971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799" y="0"/>
          <a:ext cx="619125" cy="762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1551215</xdr:colOff>
      <xdr:row>0</xdr:row>
      <xdr:rowOff>0</xdr:rowOff>
    </xdr:from>
    <xdr:to>
      <xdr:col>3</xdr:col>
      <xdr:colOff>2476501</xdr:colOff>
      <xdr:row>0</xdr:row>
      <xdr:rowOff>1138814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383BC18A-80DF-4CCD-AE3D-D846396D4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9358" y="0"/>
          <a:ext cx="925286" cy="113881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1564822</xdr:colOff>
      <xdr:row>0</xdr:row>
      <xdr:rowOff>0</xdr:rowOff>
    </xdr:from>
    <xdr:to>
      <xdr:col>3</xdr:col>
      <xdr:colOff>2490108</xdr:colOff>
      <xdr:row>0</xdr:row>
      <xdr:rowOff>1138814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51C28CAD-389E-40BD-A60F-8BA33FDB8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2143" y="0"/>
          <a:ext cx="925286" cy="113881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1496786</xdr:colOff>
      <xdr:row>0</xdr:row>
      <xdr:rowOff>0</xdr:rowOff>
    </xdr:from>
    <xdr:to>
      <xdr:col>3</xdr:col>
      <xdr:colOff>2435679</xdr:colOff>
      <xdr:row>1</xdr:row>
      <xdr:rowOff>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6E6360F6-2EC3-48B4-A7FB-A60EBCDCF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4929" y="0"/>
          <a:ext cx="938893" cy="1143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1564823</xdr:colOff>
      <xdr:row>0</xdr:row>
      <xdr:rowOff>0</xdr:rowOff>
    </xdr:from>
    <xdr:to>
      <xdr:col>3</xdr:col>
      <xdr:colOff>2490109</xdr:colOff>
      <xdr:row>0</xdr:row>
      <xdr:rowOff>1138814</xdr:rowOff>
    </xdr:to>
    <xdr:pic>
      <xdr:nvPicPr>
        <xdr:cNvPr id="5" name="Рисунок 4">
          <a:extLst>
            <a:ext uri="{FF2B5EF4-FFF2-40B4-BE49-F238E27FC236}">
              <a16:creationId xmlns:a16="http://schemas.microsoft.com/office/drawing/2014/main" id="{CAD7C519-FD25-4CAB-954E-DA2A10EE02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2" y="0"/>
          <a:ext cx="925286" cy="113881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1524000</xdr:colOff>
      <xdr:row>0</xdr:row>
      <xdr:rowOff>0</xdr:rowOff>
    </xdr:from>
    <xdr:to>
      <xdr:col>3</xdr:col>
      <xdr:colOff>2476500</xdr:colOff>
      <xdr:row>1</xdr:row>
      <xdr:rowOff>0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BEAD6281-0D44-46E4-A3DC-23A60A865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1321" y="0"/>
          <a:ext cx="952500" cy="1143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1537607</xdr:colOff>
      <xdr:row>0</xdr:row>
      <xdr:rowOff>13607</xdr:rowOff>
    </xdr:from>
    <xdr:to>
      <xdr:col>3</xdr:col>
      <xdr:colOff>2462892</xdr:colOff>
      <xdr:row>1</xdr:row>
      <xdr:rowOff>9419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4893A378-E971-442F-AD73-AE89DDEF82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9357" y="13607"/>
          <a:ext cx="925285" cy="1138812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2"/>
  <sheetViews>
    <sheetView tabSelected="1" workbookViewId="0">
      <selection activeCell="C14" sqref="C14:C18"/>
    </sheetView>
  </sheetViews>
  <sheetFormatPr defaultRowHeight="15" x14ac:dyDescent="0.25"/>
  <cols>
    <col min="2" max="2" width="45.85546875" customWidth="1"/>
    <col min="3" max="4" width="45.5703125" customWidth="1"/>
  </cols>
  <sheetData>
    <row r="1" spans="2:16" x14ac:dyDescent="0.25">
      <c r="B1" s="54"/>
      <c r="C1" s="55"/>
      <c r="D1" s="56"/>
    </row>
    <row r="2" spans="2:16" x14ac:dyDescent="0.25">
      <c r="B2" s="57"/>
      <c r="C2" s="58"/>
      <c r="D2" s="59"/>
    </row>
    <row r="3" spans="2:16" x14ac:dyDescent="0.25">
      <c r="B3" s="57"/>
      <c r="C3" s="58"/>
      <c r="D3" s="59"/>
    </row>
    <row r="4" spans="2:16" x14ac:dyDescent="0.25">
      <c r="B4" s="60"/>
      <c r="C4" s="61"/>
      <c r="D4" s="62"/>
    </row>
    <row r="5" spans="2:16" x14ac:dyDescent="0.25">
      <c r="B5" s="73" t="s">
        <v>19</v>
      </c>
      <c r="C5" s="73"/>
      <c r="D5" s="73"/>
    </row>
    <row r="6" spans="2:16" x14ac:dyDescent="0.25">
      <c r="B6" s="73"/>
      <c r="C6" s="73"/>
      <c r="D6" s="73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2:16" x14ac:dyDescent="0.25">
      <c r="B7" s="73"/>
      <c r="C7" s="73"/>
      <c r="D7" s="73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2:16" x14ac:dyDescent="0.25">
      <c r="B8" s="74"/>
      <c r="C8" s="74"/>
      <c r="D8" s="7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</row>
    <row r="9" spans="2:16" x14ac:dyDescent="0.25">
      <c r="B9" s="72" t="s">
        <v>63</v>
      </c>
      <c r="C9" s="72" t="s">
        <v>33</v>
      </c>
      <c r="D9" s="72" t="s">
        <v>23</v>
      </c>
    </row>
    <row r="10" spans="2:16" x14ac:dyDescent="0.25">
      <c r="B10" s="72"/>
      <c r="C10" s="72"/>
      <c r="D10" s="72"/>
    </row>
    <row r="11" spans="2:16" x14ac:dyDescent="0.25">
      <c r="B11" s="72"/>
      <c r="C11" s="72"/>
      <c r="D11" s="72"/>
    </row>
    <row r="12" spans="2:16" x14ac:dyDescent="0.25">
      <c r="B12" s="72"/>
      <c r="C12" s="72"/>
      <c r="D12" s="72"/>
    </row>
    <row r="13" spans="2:16" ht="43.5" customHeight="1" x14ac:dyDescent="0.25">
      <c r="B13" s="72"/>
      <c r="C13" s="72"/>
      <c r="D13" s="72"/>
    </row>
    <row r="14" spans="2:16" x14ac:dyDescent="0.25">
      <c r="B14" s="75" t="s">
        <v>64</v>
      </c>
      <c r="C14" s="75" t="s">
        <v>35</v>
      </c>
      <c r="D14" s="75" t="s">
        <v>36</v>
      </c>
    </row>
    <row r="15" spans="2:16" x14ac:dyDescent="0.25">
      <c r="B15" s="76"/>
      <c r="C15" s="76"/>
      <c r="D15" s="76"/>
    </row>
    <row r="16" spans="2:16" x14ac:dyDescent="0.25">
      <c r="B16" s="76"/>
      <c r="C16" s="76"/>
      <c r="D16" s="76"/>
    </row>
    <row r="17" spans="2:4" x14ac:dyDescent="0.25">
      <c r="B17" s="76"/>
      <c r="C17" s="76"/>
      <c r="D17" s="76"/>
    </row>
    <row r="18" spans="2:4" ht="39" customHeight="1" x14ac:dyDescent="0.25">
      <c r="B18" s="77"/>
      <c r="C18" s="77"/>
      <c r="D18" s="77"/>
    </row>
    <row r="19" spans="2:4" x14ac:dyDescent="0.25">
      <c r="B19" s="63" t="s">
        <v>75</v>
      </c>
      <c r="C19" s="64"/>
      <c r="D19" s="65"/>
    </row>
    <row r="20" spans="2:4" x14ac:dyDescent="0.25">
      <c r="B20" s="66"/>
      <c r="C20" s="67"/>
      <c r="D20" s="68"/>
    </row>
    <row r="21" spans="2:4" x14ac:dyDescent="0.25">
      <c r="B21" s="66"/>
      <c r="C21" s="67"/>
      <c r="D21" s="68"/>
    </row>
    <row r="22" spans="2:4" x14ac:dyDescent="0.25">
      <c r="B22" s="69"/>
      <c r="C22" s="70"/>
      <c r="D22" s="71"/>
    </row>
  </sheetData>
  <mergeCells count="9">
    <mergeCell ref="B1:D4"/>
    <mergeCell ref="B19:D22"/>
    <mergeCell ref="B9:B13"/>
    <mergeCell ref="C9:C13"/>
    <mergeCell ref="D9:D13"/>
    <mergeCell ref="B5:D8"/>
    <mergeCell ref="B14:B18"/>
    <mergeCell ref="C14:C18"/>
    <mergeCell ref="D14:D18"/>
  </mergeCells>
  <hyperlinks>
    <hyperlink ref="B9:B13" location="Калькулятор!A1" display="МНОГОКВАРТИРНЫЙ ЖИЛОЙ ДОМ(СООТВЕТСТВУЮЩИЙ ТРЕБОВАНИЯМ П.2 ИЛИ П.3 ЧАСТИ 2 СТАТЬИ 49ГрКРФ (ТАУНХАУСЫ ИЛИ БЛОК-СЕКЦИИ)"/>
    <hyperlink ref="C9:C13" location="'Калькулятор 2'!A1" display="НЕЖИЛОЙ И НЕПРОИЗВОДСТВЕННЫЙ ОБЪЕКТ С КОЛИЧЕСТВОМ ЭТАЖЕЙ НЕ БОЛЕЕ ЧЕМ ДВА, ОБЩАЯ ПЛОЩАДЬ КОТОРЫХ СОСТАВЛЯЕТ НЕ БОЛЕЕ ЧЕМ 1500 КВАДРАТНЫХ МЕТРОВ СООТВЕТСТВУЮЩИЙ ТРЕБОВАНИЯМ П.4 ЧАСТИ 2 СТАТЬИ 49 ГрКРФ"/>
    <hyperlink ref="D9:D13" location="'Калькулятор 3'!A1" display="ОБЪЕКТ ИНДИВИДУАЛЬНОГО ЖИЛИЩНОГО СТРОИТЕЛЬСТВА"/>
    <hyperlink ref="B14:B18" location="'Калькулятор 4'!A1" display="МНОГОКВАРТИРНЫЙ ЖИЛОЙ ДОМ НЕ СООТВЕТСТВУЮЩИЙ ТРЕБОВАНИЯМ П.2 ИЛИ П.3 ЧАСТИ 2 СТАТЬИ 49ГрКРФ (ОБЪЕКТЫ КРОМЕ ТАУНХАУСОВ И БЛОК-СЕКЦИЙ)"/>
    <hyperlink ref="C14:C18" location="'Калькулятор 5'!A1" display="ПРОИЗВОДСТВЕННЫЙ ОБЪЕКТ С КОЛИЧЕСТВОМ ЭТАЖЕЙ НЕ БОЛЕЕ ЧЕМ ДВА, ОБЩАЯ ПЛОЩАДЬ КОТОРЫХ СОСТАВЛЯЕТ НЕ БОЛЕЕ ЧЕМ 1500 КВАДРАТНЫХ МЕТРОВ СООТВЕТСТВУЮЩИЙ ТРЕБОВАНИЯМ П.5 ЧАСТИ 2 СТАТЬИ 49 ГрКРФ"/>
    <hyperlink ref="D14:D18" location="'Калькулятор 6'!A1" display="НЕЖИЛОЙ И НЕПРОИЗВОДСТВЕННЫЙ ИЛИ ПРОИЗВОДСТВЕННЫЙ ОБЪЕКТ С КОЛИЧЕСТВОМ ЭТАЖЕЙ  БОЛЕЕ ЧЕМ ДВА, ЛИБО ОБЩАЯ ПЛОЩАДЬ КОТОРОГО СОСТАВЛЯЕТ БОЛЕЕ ЧЕМ 1500 КВАДРАТНЫХ МЕТРОВ (НЕ УКАЗАННЫЙ В ЧАСТИ 2 СТАТЬИ 49 ГрКРФ)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B1:J46"/>
  <sheetViews>
    <sheetView showGridLines="0" topLeftCell="A7" zoomScale="70" zoomScaleNormal="70" workbookViewId="0">
      <selection activeCell="F10" sqref="F10"/>
    </sheetView>
  </sheetViews>
  <sheetFormatPr defaultRowHeight="15" x14ac:dyDescent="0.25"/>
  <cols>
    <col min="1" max="1" width="9.140625" style="83"/>
    <col min="2" max="2" width="33" style="83" customWidth="1"/>
    <col min="3" max="3" width="53.28515625" style="83" customWidth="1"/>
    <col min="4" max="4" width="67" style="83" customWidth="1"/>
    <col min="5" max="5" width="36.7109375" style="83" customWidth="1"/>
    <col min="6" max="6" width="18.42578125" style="83" customWidth="1"/>
    <col min="7" max="7" width="22.7109375" style="83" customWidth="1"/>
    <col min="8" max="16384" width="9.140625" style="83"/>
  </cols>
  <sheetData>
    <row r="1" spans="2:10" ht="90" customHeight="1" x14ac:dyDescent="0.25">
      <c r="B1" s="82"/>
    </row>
    <row r="2" spans="2:10" ht="0.75" hidden="1" customHeight="1" x14ac:dyDescent="0.25"/>
    <row r="3" spans="2:10" ht="0.75" customHeight="1" x14ac:dyDescent="0.25"/>
    <row r="4" spans="2:10" ht="30" x14ac:dyDescent="0.25">
      <c r="B4" s="84" t="s">
        <v>22</v>
      </c>
      <c r="C4" s="84"/>
      <c r="D4" s="84"/>
      <c r="E4" s="84"/>
      <c r="F4" s="84"/>
      <c r="G4" s="84"/>
    </row>
    <row r="5" spans="2:10" ht="19.5" customHeight="1" x14ac:dyDescent="0.25">
      <c r="B5" s="85" t="s">
        <v>20</v>
      </c>
      <c r="C5" s="85"/>
      <c r="D5" s="85"/>
      <c r="E5" s="85"/>
      <c r="F5" s="85"/>
      <c r="G5" s="85"/>
    </row>
    <row r="6" spans="2:10" ht="74.25" customHeight="1" x14ac:dyDescent="0.25">
      <c r="B6" s="86" t="s">
        <v>1</v>
      </c>
      <c r="C6" s="86" t="s">
        <v>2</v>
      </c>
      <c r="D6" s="86" t="s">
        <v>3</v>
      </c>
      <c r="E6" s="86" t="s">
        <v>5</v>
      </c>
      <c r="F6" s="87" t="s">
        <v>15</v>
      </c>
      <c r="G6" s="87" t="s">
        <v>16</v>
      </c>
    </row>
    <row r="7" spans="2:10" ht="96" customHeight="1" x14ac:dyDescent="0.25">
      <c r="B7" s="88" t="s">
        <v>69</v>
      </c>
      <c r="C7" s="88" t="s">
        <v>66</v>
      </c>
      <c r="D7" s="88" t="s">
        <v>70</v>
      </c>
      <c r="E7" s="89" t="s">
        <v>76</v>
      </c>
      <c r="F7" s="90" t="s">
        <v>77</v>
      </c>
      <c r="G7" s="91">
        <f>IF(F7="да",14,"не требуется")</f>
        <v>14</v>
      </c>
    </row>
    <row r="8" spans="2:10" ht="98.25" customHeight="1" x14ac:dyDescent="0.25">
      <c r="B8" s="88" t="s">
        <v>34</v>
      </c>
      <c r="C8" s="88" t="s">
        <v>66</v>
      </c>
      <c r="D8" s="88" t="s">
        <v>13</v>
      </c>
      <c r="E8" s="89" t="s">
        <v>76</v>
      </c>
      <c r="F8" s="90" t="s">
        <v>77</v>
      </c>
      <c r="G8" s="91">
        <f>IF(F8="да",20,"не требуется")</f>
        <v>20</v>
      </c>
    </row>
    <row r="9" spans="2:10" ht="98.25" customHeight="1" x14ac:dyDescent="0.25">
      <c r="B9" s="88" t="s">
        <v>72</v>
      </c>
      <c r="C9" s="88" t="s">
        <v>66</v>
      </c>
      <c r="D9" s="89" t="s">
        <v>74</v>
      </c>
      <c r="E9" s="89" t="s">
        <v>76</v>
      </c>
      <c r="F9" s="90" t="s">
        <v>0</v>
      </c>
      <c r="G9" s="91" t="str">
        <f>IF(F9="да",75,"не требуется")</f>
        <v>не требуется</v>
      </c>
    </row>
    <row r="10" spans="2:10" ht="120.75" customHeight="1" x14ac:dyDescent="0.25">
      <c r="B10" s="88" t="s">
        <v>42</v>
      </c>
      <c r="C10" s="92" t="s">
        <v>66</v>
      </c>
      <c r="D10" s="89" t="s">
        <v>73</v>
      </c>
      <c r="E10" s="89" t="s">
        <v>76</v>
      </c>
      <c r="F10" s="93" t="s">
        <v>0</v>
      </c>
      <c r="G10" s="94" t="str">
        <f>IF(F10="да",79,"не требуется")</f>
        <v>не требуется</v>
      </c>
    </row>
    <row r="11" spans="2:10" s="97" customFormat="1" ht="115.5" customHeight="1" x14ac:dyDescent="0.25">
      <c r="B11" s="88" t="s">
        <v>44</v>
      </c>
      <c r="C11" s="95" t="s">
        <v>51</v>
      </c>
      <c r="D11" s="95" t="s">
        <v>52</v>
      </c>
      <c r="E11" s="89" t="s">
        <v>61</v>
      </c>
      <c r="F11" s="96" t="s">
        <v>0</v>
      </c>
      <c r="G11" s="95" t="s">
        <v>37</v>
      </c>
    </row>
    <row r="12" spans="2:10" ht="97.5" customHeight="1" x14ac:dyDescent="0.25">
      <c r="B12" s="88" t="s">
        <v>41</v>
      </c>
      <c r="C12" s="89" t="s">
        <v>66</v>
      </c>
      <c r="D12" s="89" t="s">
        <v>6</v>
      </c>
      <c r="E12" s="89" t="s">
        <v>76</v>
      </c>
      <c r="F12" s="93" t="s">
        <v>77</v>
      </c>
      <c r="G12" s="94">
        <f>IF(F12="да",7,"не требуется")</f>
        <v>7</v>
      </c>
      <c r="J12" s="98"/>
    </row>
    <row r="13" spans="2:10" ht="92.25" customHeight="1" x14ac:dyDescent="0.25">
      <c r="B13" s="88" t="s">
        <v>40</v>
      </c>
      <c r="C13" s="95" t="s">
        <v>71</v>
      </c>
      <c r="D13" s="95" t="s">
        <v>17</v>
      </c>
      <c r="E13" s="89"/>
      <c r="F13" s="96" t="s">
        <v>77</v>
      </c>
      <c r="G13" s="99">
        <f>IF(F13="да",10,"не требуется")</f>
        <v>10</v>
      </c>
    </row>
    <row r="14" spans="2:10" ht="137.25" customHeight="1" x14ac:dyDescent="0.25">
      <c r="B14" s="88" t="s">
        <v>32</v>
      </c>
      <c r="C14" s="95" t="s">
        <v>71</v>
      </c>
      <c r="D14" s="100" t="s">
        <v>18</v>
      </c>
      <c r="E14" s="89"/>
      <c r="F14" s="101" t="s">
        <v>0</v>
      </c>
      <c r="G14" s="102" t="str">
        <f>IF(F14="да",20,"не требуется")</f>
        <v>не требуется</v>
      </c>
    </row>
    <row r="15" spans="2:10" s="97" customFormat="1" ht="96" customHeight="1" x14ac:dyDescent="0.25">
      <c r="B15" s="88" t="s">
        <v>48</v>
      </c>
      <c r="C15" s="95" t="s">
        <v>56</v>
      </c>
      <c r="D15" s="95" t="s">
        <v>57</v>
      </c>
      <c r="E15" s="89" t="s">
        <v>61</v>
      </c>
      <c r="F15" s="96" t="s">
        <v>0</v>
      </c>
      <c r="G15" s="95" t="s">
        <v>37</v>
      </c>
    </row>
    <row r="16" spans="2:10" ht="90.75" customHeight="1" x14ac:dyDescent="0.25">
      <c r="B16" s="88" t="s">
        <v>39</v>
      </c>
      <c r="C16" s="89" t="s">
        <v>67</v>
      </c>
      <c r="D16" s="92" t="s">
        <v>7</v>
      </c>
      <c r="E16" s="89" t="s">
        <v>76</v>
      </c>
      <c r="F16" s="93" t="s">
        <v>0</v>
      </c>
      <c r="G16" s="94" t="str">
        <f>IF(F16="да",7,"не требуется")</f>
        <v>не требуется</v>
      </c>
    </row>
    <row r="17" spans="2:7" ht="138.75" customHeight="1" x14ac:dyDescent="0.25">
      <c r="B17" s="88" t="s">
        <v>49</v>
      </c>
      <c r="C17" s="95" t="s">
        <v>58</v>
      </c>
      <c r="D17" s="103" t="s">
        <v>59</v>
      </c>
      <c r="E17" s="89" t="s">
        <v>60</v>
      </c>
      <c r="F17" s="96" t="s">
        <v>77</v>
      </c>
      <c r="G17" s="99">
        <f>IF(F17="да",7,"не требуется")</f>
        <v>7</v>
      </c>
    </row>
    <row r="18" spans="2:7" ht="135" customHeight="1" x14ac:dyDescent="0.25">
      <c r="B18" s="88" t="s">
        <v>38</v>
      </c>
      <c r="C18" s="95" t="s">
        <v>10</v>
      </c>
      <c r="D18" s="95" t="s">
        <v>11</v>
      </c>
      <c r="E18" s="89" t="s">
        <v>9</v>
      </c>
      <c r="F18" s="96" t="s">
        <v>77</v>
      </c>
      <c r="G18" s="99">
        <f>IF(F18="да",30,"не требуется")</f>
        <v>30</v>
      </c>
    </row>
    <row r="19" spans="2:7" ht="30" x14ac:dyDescent="0.4">
      <c r="B19" s="104"/>
      <c r="C19" s="104"/>
      <c r="D19" s="104"/>
      <c r="E19" s="104"/>
      <c r="F19" s="105" t="s">
        <v>12</v>
      </c>
      <c r="G19" s="106">
        <f>SUM(G8:G18)</f>
        <v>74</v>
      </c>
    </row>
    <row r="20" spans="2:7" x14ac:dyDescent="0.25">
      <c r="B20" s="107"/>
      <c r="C20" s="107"/>
      <c r="D20" s="107"/>
      <c r="E20" s="107"/>
      <c r="F20" s="107"/>
      <c r="G20" s="107"/>
    </row>
    <row r="21" spans="2:7" x14ac:dyDescent="0.25">
      <c r="B21" s="107"/>
      <c r="C21" s="107"/>
      <c r="D21" s="107"/>
      <c r="E21" s="107"/>
      <c r="F21" s="107"/>
      <c r="G21" s="107"/>
    </row>
    <row r="22" spans="2:7" x14ac:dyDescent="0.25">
      <c r="B22" s="107"/>
      <c r="C22" s="107"/>
      <c r="D22" s="107"/>
      <c r="E22" s="107"/>
      <c r="F22" s="107"/>
      <c r="G22" s="107"/>
    </row>
    <row r="23" spans="2:7" x14ac:dyDescent="0.25">
      <c r="B23" s="108"/>
      <c r="C23" s="108"/>
      <c r="D23" s="108"/>
      <c r="E23" s="108"/>
      <c r="F23" s="108"/>
      <c r="G23" s="108"/>
    </row>
    <row r="24" spans="2:7" x14ac:dyDescent="0.25">
      <c r="B24" s="108"/>
      <c r="C24" s="108"/>
      <c r="D24" s="108"/>
      <c r="E24" s="108"/>
      <c r="F24" s="108"/>
      <c r="G24" s="108"/>
    </row>
    <row r="25" spans="2:7" x14ac:dyDescent="0.25">
      <c r="B25" s="108"/>
      <c r="C25" s="108"/>
      <c r="D25" s="108"/>
      <c r="E25" s="108"/>
      <c r="F25" s="108"/>
      <c r="G25" s="108"/>
    </row>
    <row r="26" spans="2:7" x14ac:dyDescent="0.25">
      <c r="B26" s="108"/>
      <c r="C26" s="108"/>
      <c r="D26" s="108"/>
      <c r="E26" s="108"/>
      <c r="F26" s="108"/>
      <c r="G26" s="108"/>
    </row>
    <row r="27" spans="2:7" x14ac:dyDescent="0.25">
      <c r="B27" s="108"/>
      <c r="C27" s="108"/>
      <c r="D27" s="108"/>
      <c r="E27" s="108"/>
      <c r="F27" s="108"/>
      <c r="G27" s="108"/>
    </row>
    <row r="28" spans="2:7" x14ac:dyDescent="0.25">
      <c r="B28" s="108"/>
      <c r="C28" s="108"/>
      <c r="D28" s="108"/>
      <c r="E28" s="108"/>
      <c r="F28" s="108"/>
      <c r="G28" s="108"/>
    </row>
    <row r="29" spans="2:7" x14ac:dyDescent="0.25">
      <c r="B29" s="108"/>
      <c r="C29" s="108"/>
      <c r="D29" s="108"/>
      <c r="E29" s="108"/>
      <c r="F29" s="108"/>
      <c r="G29" s="108"/>
    </row>
    <row r="30" spans="2:7" x14ac:dyDescent="0.25">
      <c r="B30" s="108"/>
      <c r="C30" s="108"/>
      <c r="D30" s="108"/>
      <c r="E30" s="108"/>
      <c r="F30" s="108"/>
      <c r="G30" s="108"/>
    </row>
    <row r="31" spans="2:7" x14ac:dyDescent="0.25">
      <c r="B31" s="108"/>
      <c r="C31" s="108"/>
      <c r="D31" s="108"/>
      <c r="E31" s="108"/>
      <c r="F31" s="108"/>
      <c r="G31" s="108"/>
    </row>
    <row r="32" spans="2:7" x14ac:dyDescent="0.25">
      <c r="B32" s="108"/>
      <c r="C32" s="108"/>
      <c r="D32" s="108"/>
      <c r="E32" s="108"/>
      <c r="F32" s="108"/>
      <c r="G32" s="108"/>
    </row>
    <row r="33" spans="2:7" x14ac:dyDescent="0.25">
      <c r="B33" s="108"/>
      <c r="C33" s="108"/>
      <c r="D33" s="108"/>
      <c r="E33" s="108"/>
      <c r="F33" s="108"/>
      <c r="G33" s="108"/>
    </row>
    <row r="34" spans="2:7" x14ac:dyDescent="0.25">
      <c r="B34" s="108"/>
      <c r="C34" s="108"/>
      <c r="D34" s="108"/>
      <c r="E34" s="108"/>
      <c r="F34" s="108"/>
      <c r="G34" s="108"/>
    </row>
    <row r="35" spans="2:7" x14ac:dyDescent="0.25">
      <c r="B35" s="108"/>
      <c r="C35" s="108"/>
      <c r="D35" s="108"/>
      <c r="E35" s="108"/>
      <c r="F35" s="108"/>
      <c r="G35" s="108"/>
    </row>
    <row r="36" spans="2:7" x14ac:dyDescent="0.25">
      <c r="B36" s="108"/>
      <c r="C36" s="108"/>
      <c r="D36" s="108"/>
      <c r="E36" s="108"/>
      <c r="F36" s="108"/>
      <c r="G36" s="108"/>
    </row>
    <row r="37" spans="2:7" x14ac:dyDescent="0.25">
      <c r="B37" s="108"/>
      <c r="C37" s="108"/>
      <c r="D37" s="108"/>
      <c r="E37" s="108"/>
      <c r="F37" s="108"/>
      <c r="G37" s="108"/>
    </row>
    <row r="38" spans="2:7" x14ac:dyDescent="0.25">
      <c r="B38" s="108"/>
      <c r="C38" s="108"/>
      <c r="D38" s="108"/>
      <c r="E38" s="108"/>
      <c r="F38" s="108"/>
      <c r="G38" s="108"/>
    </row>
    <row r="39" spans="2:7" x14ac:dyDescent="0.25">
      <c r="B39" s="108"/>
      <c r="C39" s="108"/>
      <c r="D39" s="108"/>
      <c r="E39" s="108"/>
      <c r="F39" s="108"/>
      <c r="G39" s="108"/>
    </row>
    <row r="40" spans="2:7" x14ac:dyDescent="0.25">
      <c r="B40" s="108"/>
      <c r="C40" s="108"/>
      <c r="D40" s="108"/>
      <c r="E40" s="108"/>
      <c r="F40" s="108"/>
      <c r="G40" s="108"/>
    </row>
    <row r="41" spans="2:7" x14ac:dyDescent="0.25">
      <c r="B41" s="108"/>
      <c r="C41" s="108"/>
      <c r="D41" s="108"/>
      <c r="E41" s="108"/>
      <c r="F41" s="108"/>
      <c r="G41" s="108"/>
    </row>
    <row r="42" spans="2:7" x14ac:dyDescent="0.25">
      <c r="B42" s="108"/>
      <c r="C42" s="108"/>
      <c r="D42" s="108"/>
      <c r="E42" s="108"/>
      <c r="F42" s="108"/>
      <c r="G42" s="108"/>
    </row>
    <row r="43" spans="2:7" x14ac:dyDescent="0.25">
      <c r="B43" s="108"/>
      <c r="C43" s="108"/>
      <c r="D43" s="108"/>
      <c r="E43" s="108"/>
      <c r="F43" s="108"/>
      <c r="G43" s="108"/>
    </row>
    <row r="44" spans="2:7" x14ac:dyDescent="0.25">
      <c r="B44" s="108"/>
      <c r="C44" s="108"/>
      <c r="D44" s="108"/>
      <c r="E44" s="108"/>
      <c r="F44" s="108"/>
      <c r="G44" s="108"/>
    </row>
    <row r="45" spans="2:7" x14ac:dyDescent="0.25">
      <c r="B45" s="108"/>
      <c r="C45" s="108"/>
      <c r="D45" s="108"/>
      <c r="E45" s="108"/>
      <c r="F45" s="108"/>
      <c r="G45" s="108"/>
    </row>
    <row r="46" spans="2:7" x14ac:dyDescent="0.25">
      <c r="B46" s="108"/>
      <c r="C46" s="108"/>
      <c r="D46" s="108"/>
      <c r="E46" s="108"/>
      <c r="F46" s="108"/>
      <c r="G46" s="108"/>
    </row>
  </sheetData>
  <mergeCells count="3">
    <mergeCell ref="B4:G4"/>
    <mergeCell ref="B5:G5"/>
    <mergeCell ref="B20:G22"/>
  </mergeCells>
  <dataValidations count="1">
    <dataValidation type="list" allowBlank="1" showInputMessage="1" showErrorMessage="1" sqref="F7:F18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K46"/>
  <sheetViews>
    <sheetView showGridLines="0" topLeftCell="A7" zoomScale="70" zoomScaleNormal="70" workbookViewId="0">
      <selection activeCell="F10" sqref="F10"/>
    </sheetView>
  </sheetViews>
  <sheetFormatPr defaultRowHeight="15" x14ac:dyDescent="0.25"/>
  <cols>
    <col min="2" max="2" width="32.42578125" customWidth="1"/>
    <col min="3" max="3" width="53.28515625" customWidth="1"/>
    <col min="4" max="4" width="67" customWidth="1"/>
    <col min="5" max="5" width="36.7109375" customWidth="1"/>
    <col min="6" max="6" width="18.42578125" customWidth="1"/>
    <col min="7" max="7" width="22.7109375" customWidth="1"/>
  </cols>
  <sheetData>
    <row r="1" spans="2:11" ht="90" customHeight="1" x14ac:dyDescent="0.25"/>
    <row r="2" spans="2:11" ht="0.75" hidden="1" customHeight="1" x14ac:dyDescent="0.25"/>
    <row r="3" spans="2:11" ht="0.75" customHeight="1" x14ac:dyDescent="0.25"/>
    <row r="4" spans="2:11" ht="30" x14ac:dyDescent="0.25">
      <c r="B4" s="78" t="s">
        <v>22</v>
      </c>
      <c r="C4" s="78"/>
      <c r="D4" s="78"/>
      <c r="E4" s="78"/>
      <c r="F4" s="78"/>
      <c r="G4" s="78"/>
    </row>
    <row r="5" spans="2:11" ht="23.25" customHeight="1" x14ac:dyDescent="0.25">
      <c r="B5" s="79" t="s">
        <v>21</v>
      </c>
      <c r="C5" s="79"/>
      <c r="D5" s="79"/>
      <c r="E5" s="79"/>
      <c r="F5" s="79"/>
      <c r="G5" s="79"/>
    </row>
    <row r="6" spans="2:11" ht="74.25" customHeight="1" x14ac:dyDescent="0.25">
      <c r="B6" s="16" t="s">
        <v>1</v>
      </c>
      <c r="C6" s="16" t="s">
        <v>2</v>
      </c>
      <c r="D6" s="16" t="s">
        <v>3</v>
      </c>
      <c r="E6" s="16" t="s">
        <v>5</v>
      </c>
      <c r="F6" s="17" t="s">
        <v>15</v>
      </c>
      <c r="G6" s="17" t="s">
        <v>16</v>
      </c>
    </row>
    <row r="7" spans="2:11" ht="99" customHeight="1" x14ac:dyDescent="0.25">
      <c r="B7" s="19" t="s">
        <v>69</v>
      </c>
      <c r="C7" s="19" t="s">
        <v>66</v>
      </c>
      <c r="D7" s="19" t="s">
        <v>70</v>
      </c>
      <c r="E7" s="18" t="s">
        <v>68</v>
      </c>
      <c r="F7" s="20" t="s">
        <v>77</v>
      </c>
      <c r="G7" s="21">
        <f>IF(F7="да",14,"не требуется")</f>
        <v>14</v>
      </c>
    </row>
    <row r="8" spans="2:11" ht="98.25" customHeight="1" x14ac:dyDescent="0.25">
      <c r="B8" s="19" t="s">
        <v>43</v>
      </c>
      <c r="C8" s="19" t="s">
        <v>66</v>
      </c>
      <c r="D8" s="19" t="s">
        <v>13</v>
      </c>
      <c r="E8" s="18" t="s">
        <v>68</v>
      </c>
      <c r="F8" s="20" t="s">
        <v>77</v>
      </c>
      <c r="G8" s="21">
        <f>IF(F8="да",20,"не требуется")</f>
        <v>20</v>
      </c>
    </row>
    <row r="9" spans="2:11" ht="98.25" customHeight="1" x14ac:dyDescent="0.25">
      <c r="B9" s="19" t="s">
        <v>72</v>
      </c>
      <c r="C9" s="19" t="s">
        <v>66</v>
      </c>
      <c r="D9" s="18" t="s">
        <v>74</v>
      </c>
      <c r="E9" s="18" t="s">
        <v>68</v>
      </c>
      <c r="F9" s="20" t="s">
        <v>0</v>
      </c>
      <c r="G9" s="21" t="str">
        <f>IF(F9="да",75,"не требуется")</f>
        <v>не требуется</v>
      </c>
    </row>
    <row r="10" spans="2:11" ht="120.75" customHeight="1" x14ac:dyDescent="0.25">
      <c r="B10" s="19" t="s">
        <v>42</v>
      </c>
      <c r="C10" s="22" t="s">
        <v>66</v>
      </c>
      <c r="D10" s="18" t="s">
        <v>73</v>
      </c>
      <c r="E10" s="18" t="s">
        <v>68</v>
      </c>
      <c r="F10" s="23" t="s">
        <v>0</v>
      </c>
      <c r="G10" s="24" t="str">
        <f>IF(F10="да",79,"не требуется")</f>
        <v>не требуется</v>
      </c>
    </row>
    <row r="11" spans="2:11" ht="113.25" customHeight="1" x14ac:dyDescent="0.25">
      <c r="B11" s="19" t="s">
        <v>44</v>
      </c>
      <c r="C11" s="25" t="s">
        <v>51</v>
      </c>
      <c r="D11" s="25" t="s">
        <v>52</v>
      </c>
      <c r="E11" s="18" t="s">
        <v>61</v>
      </c>
      <c r="F11" s="26" t="s">
        <v>0</v>
      </c>
      <c r="G11" s="25" t="s">
        <v>37</v>
      </c>
      <c r="K11" s="9"/>
    </row>
    <row r="12" spans="2:11" ht="93" customHeight="1" x14ac:dyDescent="0.25">
      <c r="B12" s="19" t="s">
        <v>41</v>
      </c>
      <c r="C12" s="18" t="s">
        <v>66</v>
      </c>
      <c r="D12" s="18" t="s">
        <v>6</v>
      </c>
      <c r="E12" s="18" t="s">
        <v>68</v>
      </c>
      <c r="F12" s="23" t="s">
        <v>77</v>
      </c>
      <c r="G12" s="24">
        <f>IF(F12="да",7,"не требуется")</f>
        <v>7</v>
      </c>
      <c r="K12" s="6"/>
    </row>
    <row r="13" spans="2:11" ht="95.25" customHeight="1" x14ac:dyDescent="0.25">
      <c r="B13" s="19" t="s">
        <v>40</v>
      </c>
      <c r="C13" s="25" t="s">
        <v>71</v>
      </c>
      <c r="D13" s="25" t="s">
        <v>17</v>
      </c>
      <c r="E13" s="18"/>
      <c r="F13" s="26" t="s">
        <v>77</v>
      </c>
      <c r="G13" s="27">
        <f>IF(F13="да",10,"не требуется")</f>
        <v>10</v>
      </c>
    </row>
    <row r="14" spans="2:11" ht="135" customHeight="1" x14ac:dyDescent="0.25">
      <c r="B14" s="19" t="s">
        <v>32</v>
      </c>
      <c r="C14" s="34" t="s">
        <v>71</v>
      </c>
      <c r="D14" s="25" t="s">
        <v>18</v>
      </c>
      <c r="E14" s="18"/>
      <c r="F14" s="26" t="s">
        <v>77</v>
      </c>
      <c r="G14" s="24">
        <f>IF(F14="да",7,"не требуется")</f>
        <v>7</v>
      </c>
    </row>
    <row r="15" spans="2:11" ht="85.5" customHeight="1" x14ac:dyDescent="0.25">
      <c r="B15" s="19" t="s">
        <v>48</v>
      </c>
      <c r="C15" s="25" t="s">
        <v>56</v>
      </c>
      <c r="D15" s="25" t="s">
        <v>57</v>
      </c>
      <c r="E15" s="18" t="s">
        <v>61</v>
      </c>
      <c r="F15" s="26" t="s">
        <v>0</v>
      </c>
      <c r="G15" s="25" t="s">
        <v>37</v>
      </c>
      <c r="K15" s="8"/>
    </row>
    <row r="16" spans="2:11" ht="95.25" customHeight="1" x14ac:dyDescent="0.25">
      <c r="B16" s="19" t="s">
        <v>39</v>
      </c>
      <c r="C16" s="25" t="s">
        <v>67</v>
      </c>
      <c r="D16" s="30" t="s">
        <v>7</v>
      </c>
      <c r="E16" s="18" t="s">
        <v>68</v>
      </c>
      <c r="F16" s="26" t="s">
        <v>77</v>
      </c>
      <c r="G16" s="24">
        <f>IF(F16="да",7,"не требуется")</f>
        <v>7</v>
      </c>
    </row>
    <row r="17" spans="2:7" ht="138.75" customHeight="1" x14ac:dyDescent="0.25">
      <c r="B17" s="19" t="s">
        <v>49</v>
      </c>
      <c r="C17" s="25" t="s">
        <v>58</v>
      </c>
      <c r="D17" s="30" t="s">
        <v>59</v>
      </c>
      <c r="E17" s="18" t="s">
        <v>60</v>
      </c>
      <c r="F17" s="26" t="s">
        <v>77</v>
      </c>
      <c r="G17" s="27">
        <f>IF(F17="да",5,"не требуется")</f>
        <v>5</v>
      </c>
    </row>
    <row r="18" spans="2:7" ht="130.5" customHeight="1" x14ac:dyDescent="0.25">
      <c r="B18" s="19" t="s">
        <v>38</v>
      </c>
      <c r="C18" s="25" t="s">
        <v>10</v>
      </c>
      <c r="D18" s="25" t="s">
        <v>11</v>
      </c>
      <c r="E18" s="18" t="s">
        <v>9</v>
      </c>
      <c r="F18" s="26" t="s">
        <v>77</v>
      </c>
      <c r="G18" s="27">
        <f>IF(F18="да",30,"не требуется")</f>
        <v>30</v>
      </c>
    </row>
    <row r="19" spans="2:7" ht="30" x14ac:dyDescent="0.4">
      <c r="B19" s="31"/>
      <c r="C19" s="31"/>
      <c r="D19" s="31"/>
      <c r="E19" s="31"/>
      <c r="F19" s="32" t="s">
        <v>12</v>
      </c>
      <c r="G19" s="33">
        <f>SUM(G8:G18)</f>
        <v>86</v>
      </c>
    </row>
    <row r="21" spans="2:7" x14ac:dyDescent="0.25">
      <c r="D21" s="1"/>
    </row>
    <row r="23" spans="2:7" x14ac:dyDescent="0.25">
      <c r="B23" s="2"/>
      <c r="C23" s="2"/>
      <c r="D23" s="2"/>
      <c r="E23" s="2"/>
      <c r="F23" s="2"/>
      <c r="G23" s="2"/>
    </row>
    <row r="24" spans="2:7" x14ac:dyDescent="0.25">
      <c r="B24" s="2"/>
      <c r="C24" s="2"/>
      <c r="D24" s="2"/>
      <c r="E24" s="2"/>
      <c r="F24" s="2"/>
      <c r="G24" s="2"/>
    </row>
    <row r="25" spans="2:7" x14ac:dyDescent="0.25">
      <c r="B25" s="2"/>
      <c r="C25" s="2"/>
      <c r="D25" s="2"/>
      <c r="E25" s="2"/>
      <c r="F25" s="2"/>
      <c r="G25" s="2"/>
    </row>
    <row r="26" spans="2:7" x14ac:dyDescent="0.25">
      <c r="B26" s="2"/>
      <c r="C26" s="2"/>
      <c r="D26" s="2"/>
      <c r="E26" s="2"/>
      <c r="F26" s="2"/>
      <c r="G26" s="2"/>
    </row>
    <row r="27" spans="2:7" x14ac:dyDescent="0.25">
      <c r="B27" s="2"/>
      <c r="C27" s="2"/>
      <c r="D27" s="2"/>
      <c r="E27" s="2"/>
      <c r="F27" s="2"/>
      <c r="G27" s="2"/>
    </row>
    <row r="28" spans="2:7" x14ac:dyDescent="0.25">
      <c r="B28" s="2"/>
      <c r="C28" s="2"/>
      <c r="D28" s="2"/>
      <c r="E28" s="2"/>
      <c r="F28" s="2"/>
      <c r="G28" s="2"/>
    </row>
    <row r="29" spans="2:7" x14ac:dyDescent="0.25">
      <c r="B29" s="2"/>
      <c r="C29" s="2"/>
      <c r="D29" s="2"/>
      <c r="E29" s="2"/>
      <c r="F29" s="2"/>
      <c r="G29" s="2"/>
    </row>
    <row r="30" spans="2:7" x14ac:dyDescent="0.25">
      <c r="B30" s="2"/>
      <c r="C30" s="2"/>
      <c r="D30" s="2"/>
      <c r="E30" s="2"/>
      <c r="F30" s="2"/>
      <c r="G30" s="2"/>
    </row>
    <row r="31" spans="2:7" x14ac:dyDescent="0.25">
      <c r="B31" s="2"/>
      <c r="C31" s="2"/>
      <c r="D31" s="2"/>
      <c r="E31" s="2"/>
      <c r="F31" s="2"/>
      <c r="G31" s="2"/>
    </row>
    <row r="32" spans="2:7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  <row r="46" spans="2:7" x14ac:dyDescent="0.25">
      <c r="B46" s="2"/>
      <c r="C46" s="2"/>
      <c r="D46" s="2"/>
      <c r="E46" s="2"/>
      <c r="F46" s="2"/>
      <c r="G46" s="2"/>
    </row>
  </sheetData>
  <mergeCells count="2">
    <mergeCell ref="B4:G4"/>
    <mergeCell ref="B5:G5"/>
  </mergeCells>
  <dataValidations count="1">
    <dataValidation type="list" allowBlank="1" showInputMessage="1" showErrorMessage="1" sqref="F7:F18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B1:K44"/>
  <sheetViews>
    <sheetView showGridLines="0" topLeftCell="A4" zoomScale="70" zoomScaleNormal="70" workbookViewId="0">
      <selection activeCell="F9" sqref="F9"/>
    </sheetView>
  </sheetViews>
  <sheetFormatPr defaultRowHeight="15" x14ac:dyDescent="0.25"/>
  <cols>
    <col min="2" max="2" width="33" customWidth="1"/>
    <col min="3" max="3" width="53.28515625" customWidth="1"/>
    <col min="4" max="4" width="67" customWidth="1"/>
    <col min="5" max="5" width="36.7109375" customWidth="1"/>
    <col min="6" max="6" width="18.42578125" customWidth="1"/>
    <col min="7" max="7" width="22.7109375" customWidth="1"/>
  </cols>
  <sheetData>
    <row r="1" spans="2:11" ht="90" customHeight="1" x14ac:dyDescent="0.25">
      <c r="B1" s="7"/>
    </row>
    <row r="2" spans="2:11" ht="0.75" hidden="1" customHeight="1" x14ac:dyDescent="0.25"/>
    <row r="3" spans="2:11" ht="0.75" customHeight="1" x14ac:dyDescent="0.25"/>
    <row r="4" spans="2:11" ht="30" x14ac:dyDescent="0.25">
      <c r="B4" s="78" t="s">
        <v>22</v>
      </c>
      <c r="C4" s="78"/>
      <c r="D4" s="78"/>
      <c r="E4" s="78"/>
      <c r="F4" s="78"/>
      <c r="G4" s="78"/>
    </row>
    <row r="5" spans="2:11" ht="20.25" customHeight="1" x14ac:dyDescent="0.25">
      <c r="B5" s="79" t="s">
        <v>23</v>
      </c>
      <c r="C5" s="79"/>
      <c r="D5" s="79"/>
      <c r="E5" s="79"/>
      <c r="F5" s="79"/>
      <c r="G5" s="79"/>
    </row>
    <row r="6" spans="2:11" ht="74.25" customHeight="1" x14ac:dyDescent="0.25">
      <c r="B6" s="16" t="s">
        <v>1</v>
      </c>
      <c r="C6" s="16" t="s">
        <v>2</v>
      </c>
      <c r="D6" s="16" t="s">
        <v>3</v>
      </c>
      <c r="E6" s="16" t="s">
        <v>5</v>
      </c>
      <c r="F6" s="17" t="s">
        <v>15</v>
      </c>
      <c r="G6" s="17" t="s">
        <v>16</v>
      </c>
    </row>
    <row r="7" spans="2:11" ht="98.25" customHeight="1" x14ac:dyDescent="0.25">
      <c r="B7" s="19" t="s">
        <v>43</v>
      </c>
      <c r="C7" s="19" t="s">
        <v>66</v>
      </c>
      <c r="D7" s="19" t="s">
        <v>13</v>
      </c>
      <c r="E7" s="18" t="s">
        <v>68</v>
      </c>
      <c r="F7" s="20" t="s">
        <v>77</v>
      </c>
      <c r="G7" s="21">
        <f>IF(F7="да",20,"не требуется")</f>
        <v>20</v>
      </c>
    </row>
    <row r="8" spans="2:11" ht="98.25" customHeight="1" x14ac:dyDescent="0.25">
      <c r="B8" s="19" t="s">
        <v>72</v>
      </c>
      <c r="C8" s="19" t="s">
        <v>66</v>
      </c>
      <c r="D8" s="18" t="s">
        <v>74</v>
      </c>
      <c r="E8" s="18" t="s">
        <v>68</v>
      </c>
      <c r="F8" s="20" t="s">
        <v>0</v>
      </c>
      <c r="G8" s="21" t="str">
        <f>IF(F8="да",75,"не требуется")</f>
        <v>не требуется</v>
      </c>
    </row>
    <row r="9" spans="2:11" ht="120.75" customHeight="1" x14ac:dyDescent="0.25">
      <c r="B9" s="19" t="s">
        <v>42</v>
      </c>
      <c r="C9" s="19" t="s">
        <v>66</v>
      </c>
      <c r="D9" s="19" t="s">
        <v>73</v>
      </c>
      <c r="E9" s="18" t="s">
        <v>68</v>
      </c>
      <c r="F9" s="23" t="s">
        <v>0</v>
      </c>
      <c r="G9" s="24" t="str">
        <f>IF(F9="да",79,"не требуется")</f>
        <v>не требуется</v>
      </c>
    </row>
    <row r="10" spans="2:11" ht="97.5" customHeight="1" x14ac:dyDescent="0.25">
      <c r="B10" s="19" t="s">
        <v>41</v>
      </c>
      <c r="C10" s="19" t="s">
        <v>66</v>
      </c>
      <c r="D10" s="19" t="s">
        <v>6</v>
      </c>
      <c r="E10" s="18" t="s">
        <v>68</v>
      </c>
      <c r="F10" s="23" t="s">
        <v>77</v>
      </c>
      <c r="G10" s="24">
        <f>IF(F10="да",7,"не требуется")</f>
        <v>7</v>
      </c>
      <c r="K10" s="6"/>
    </row>
    <row r="11" spans="2:11" ht="84.75" customHeight="1" x14ac:dyDescent="0.25">
      <c r="B11" s="19" t="s">
        <v>40</v>
      </c>
      <c r="C11" s="19" t="s">
        <v>71</v>
      </c>
      <c r="D11" s="19" t="s">
        <v>17</v>
      </c>
      <c r="E11" s="19"/>
      <c r="F11" s="26" t="s">
        <v>77</v>
      </c>
      <c r="G11" s="27">
        <f>IF(F11="да",10,"не требуется")</f>
        <v>10</v>
      </c>
    </row>
    <row r="12" spans="2:11" ht="141" customHeight="1" x14ac:dyDescent="0.25">
      <c r="B12" s="19" t="s">
        <v>32</v>
      </c>
      <c r="C12" s="19" t="s">
        <v>71</v>
      </c>
      <c r="D12" s="19" t="s">
        <v>18</v>
      </c>
      <c r="E12" s="19"/>
      <c r="F12" s="35" t="s">
        <v>77</v>
      </c>
      <c r="G12" s="29">
        <f>IF(F12="да",7,"не требуется")</f>
        <v>7</v>
      </c>
    </row>
    <row r="13" spans="2:11" ht="98.25" customHeight="1" x14ac:dyDescent="0.25">
      <c r="B13" s="19" t="s">
        <v>48</v>
      </c>
      <c r="C13" s="19" t="s">
        <v>56</v>
      </c>
      <c r="D13" s="19" t="s">
        <v>57</v>
      </c>
      <c r="E13" s="19" t="s">
        <v>61</v>
      </c>
      <c r="F13" s="26" t="s">
        <v>0</v>
      </c>
      <c r="G13" s="25" t="s">
        <v>37</v>
      </c>
    </row>
    <row r="14" spans="2:11" ht="102.75" customHeight="1" x14ac:dyDescent="0.25">
      <c r="B14" s="19" t="s">
        <v>39</v>
      </c>
      <c r="C14" s="19" t="s">
        <v>67</v>
      </c>
      <c r="D14" s="19" t="s">
        <v>7</v>
      </c>
      <c r="E14" s="18" t="s">
        <v>68</v>
      </c>
      <c r="F14" s="23" t="s">
        <v>77</v>
      </c>
      <c r="G14" s="24">
        <f>IF(F14="да",7,"не требуется")</f>
        <v>7</v>
      </c>
    </row>
    <row r="15" spans="2:11" ht="141" customHeight="1" x14ac:dyDescent="0.25">
      <c r="B15" s="19" t="s">
        <v>49</v>
      </c>
      <c r="C15" s="19" t="s">
        <v>58</v>
      </c>
      <c r="D15" s="19" t="s">
        <v>59</v>
      </c>
      <c r="E15" s="19" t="s">
        <v>60</v>
      </c>
      <c r="F15" s="26" t="s">
        <v>77</v>
      </c>
      <c r="G15" s="27">
        <f>IF(F15="да",5,"не требуется")</f>
        <v>5</v>
      </c>
    </row>
    <row r="16" spans="2:11" ht="140.25" customHeight="1" x14ac:dyDescent="0.25">
      <c r="B16" s="19" t="s">
        <v>38</v>
      </c>
      <c r="C16" s="19" t="s">
        <v>10</v>
      </c>
      <c r="D16" s="19" t="s">
        <v>11</v>
      </c>
      <c r="E16" s="19" t="s">
        <v>9</v>
      </c>
      <c r="F16" s="26" t="s">
        <v>77</v>
      </c>
      <c r="G16" s="27">
        <f>IF(F16="да",30,"не требуется")</f>
        <v>30</v>
      </c>
    </row>
    <row r="17" spans="2:7" ht="30" x14ac:dyDescent="0.4">
      <c r="B17" s="31"/>
      <c r="C17" s="31"/>
      <c r="D17" s="31"/>
      <c r="E17" s="31"/>
      <c r="F17" s="32" t="s">
        <v>12</v>
      </c>
      <c r="G17" s="33">
        <f>SUM(G7:G16)</f>
        <v>86</v>
      </c>
    </row>
    <row r="19" spans="2:7" x14ac:dyDescent="0.25">
      <c r="D19" s="1"/>
    </row>
    <row r="21" spans="2:7" x14ac:dyDescent="0.25">
      <c r="B21" s="2"/>
      <c r="C21" s="2"/>
      <c r="D21" s="2"/>
      <c r="E21" s="2"/>
      <c r="F21" s="2"/>
      <c r="G21" s="2"/>
    </row>
    <row r="22" spans="2:7" x14ac:dyDescent="0.25">
      <c r="B22" s="2"/>
      <c r="C22" s="2"/>
      <c r="D22" s="2"/>
      <c r="E22" s="2"/>
      <c r="F22" s="2"/>
      <c r="G22" s="2"/>
    </row>
    <row r="23" spans="2:7" x14ac:dyDescent="0.25">
      <c r="B23" s="2"/>
      <c r="C23" s="2"/>
      <c r="D23" s="2"/>
      <c r="E23" s="2"/>
      <c r="F23" s="2"/>
      <c r="G23" s="2"/>
    </row>
    <row r="24" spans="2:7" x14ac:dyDescent="0.25">
      <c r="B24" s="2"/>
      <c r="C24" s="2"/>
      <c r="D24" s="2"/>
      <c r="E24" s="2"/>
      <c r="F24" s="2"/>
      <c r="G24" s="2"/>
    </row>
    <row r="25" spans="2:7" x14ac:dyDescent="0.25">
      <c r="B25" s="2"/>
      <c r="C25" s="2"/>
      <c r="D25" s="2"/>
      <c r="E25" s="2"/>
      <c r="F25" s="2"/>
      <c r="G25" s="2"/>
    </row>
    <row r="26" spans="2:7" x14ac:dyDescent="0.25">
      <c r="B26" s="2"/>
      <c r="C26" s="2"/>
      <c r="D26" s="2"/>
      <c r="E26" s="2"/>
      <c r="F26" s="2"/>
      <c r="G26" s="2"/>
    </row>
    <row r="27" spans="2:7" x14ac:dyDescent="0.25">
      <c r="B27" s="2"/>
      <c r="C27" s="2"/>
      <c r="D27" s="2"/>
      <c r="E27" s="2"/>
      <c r="F27" s="2"/>
      <c r="G27" s="2"/>
    </row>
    <row r="28" spans="2:7" x14ac:dyDescent="0.25">
      <c r="B28" s="2"/>
      <c r="C28" s="2"/>
      <c r="D28" s="2"/>
      <c r="E28" s="2"/>
      <c r="F28" s="2"/>
      <c r="G28" s="2"/>
    </row>
    <row r="29" spans="2:7" x14ac:dyDescent="0.25">
      <c r="B29" s="2"/>
      <c r="C29" s="2"/>
      <c r="D29" s="2"/>
      <c r="E29" s="2"/>
      <c r="F29" s="2"/>
      <c r="G29" s="2"/>
    </row>
    <row r="30" spans="2:7" x14ac:dyDescent="0.25">
      <c r="B30" s="2"/>
      <c r="C30" s="2"/>
      <c r="D30" s="2"/>
      <c r="E30" s="2"/>
      <c r="F30" s="2"/>
      <c r="G30" s="2"/>
    </row>
    <row r="31" spans="2:7" x14ac:dyDescent="0.25">
      <c r="B31" s="2"/>
      <c r="C31" s="2"/>
      <c r="D31" s="2"/>
      <c r="E31" s="2"/>
      <c r="F31" s="2"/>
      <c r="G31" s="2"/>
    </row>
    <row r="32" spans="2:7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</sheetData>
  <mergeCells count="2">
    <mergeCell ref="B4:G4"/>
    <mergeCell ref="B5:G5"/>
  </mergeCells>
  <dataValidations count="1">
    <dataValidation type="list" allowBlank="1" showInputMessage="1" showErrorMessage="1" sqref="F7:F16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J49"/>
  <sheetViews>
    <sheetView showGridLines="0" topLeftCell="A19" zoomScale="70" zoomScaleNormal="70" workbookViewId="0">
      <selection activeCell="F16" sqref="F16"/>
    </sheetView>
  </sheetViews>
  <sheetFormatPr defaultRowHeight="15" x14ac:dyDescent="0.25"/>
  <cols>
    <col min="2" max="2" width="32.5703125" customWidth="1"/>
    <col min="3" max="3" width="53.28515625" customWidth="1"/>
    <col min="4" max="4" width="67" customWidth="1"/>
    <col min="5" max="5" width="36.7109375" customWidth="1"/>
    <col min="6" max="6" width="18.42578125" customWidth="1"/>
    <col min="7" max="7" width="22.7109375" customWidth="1"/>
  </cols>
  <sheetData>
    <row r="1" spans="2:10" ht="90" customHeight="1" x14ac:dyDescent="0.25">
      <c r="B1" s="5"/>
    </row>
    <row r="2" spans="2:10" ht="0.75" hidden="1" customHeight="1" x14ac:dyDescent="0.25"/>
    <row r="3" spans="2:10" ht="0.75" customHeight="1" x14ac:dyDescent="0.25"/>
    <row r="4" spans="2:10" ht="30" x14ac:dyDescent="0.25">
      <c r="B4" s="78" t="s">
        <v>22</v>
      </c>
      <c r="C4" s="78"/>
      <c r="D4" s="78"/>
      <c r="E4" s="78"/>
      <c r="F4" s="78"/>
      <c r="G4" s="78"/>
    </row>
    <row r="5" spans="2:10" ht="19.5" customHeight="1" x14ac:dyDescent="0.25">
      <c r="B5" s="79" t="s">
        <v>24</v>
      </c>
      <c r="C5" s="79"/>
      <c r="D5" s="79"/>
      <c r="E5" s="79"/>
      <c r="F5" s="79"/>
      <c r="G5" s="79"/>
    </row>
    <row r="6" spans="2:10" ht="74.25" customHeight="1" x14ac:dyDescent="0.25">
      <c r="B6" s="16" t="s">
        <v>1</v>
      </c>
      <c r="C6" s="16" t="s">
        <v>2</v>
      </c>
      <c r="D6" s="16" t="s">
        <v>3</v>
      </c>
      <c r="E6" s="16" t="s">
        <v>5</v>
      </c>
      <c r="F6" s="17" t="s">
        <v>15</v>
      </c>
      <c r="G6" s="17" t="s">
        <v>16</v>
      </c>
    </row>
    <row r="7" spans="2:10" ht="98.25" customHeight="1" x14ac:dyDescent="0.25">
      <c r="B7" s="36" t="s">
        <v>43</v>
      </c>
      <c r="C7" s="36" t="s">
        <v>66</v>
      </c>
      <c r="D7" s="36" t="s">
        <v>13</v>
      </c>
      <c r="E7" s="18" t="s">
        <v>68</v>
      </c>
      <c r="F7" s="37" t="s">
        <v>77</v>
      </c>
      <c r="G7" s="38">
        <f>IF(F7="да",20,"не требуется")</f>
        <v>20</v>
      </c>
    </row>
    <row r="8" spans="2:10" ht="98.25" customHeight="1" x14ac:dyDescent="0.25">
      <c r="B8" s="19" t="s">
        <v>72</v>
      </c>
      <c r="C8" s="19" t="s">
        <v>66</v>
      </c>
      <c r="D8" s="18" t="s">
        <v>74</v>
      </c>
      <c r="E8" s="18" t="s">
        <v>68</v>
      </c>
      <c r="F8" s="20" t="s">
        <v>77</v>
      </c>
      <c r="G8" s="21">
        <f>IF(F8="да",75,"не требуется")</f>
        <v>75</v>
      </c>
    </row>
    <row r="9" spans="2:10" ht="120.75" customHeight="1" x14ac:dyDescent="0.25">
      <c r="B9" s="36" t="s">
        <v>42</v>
      </c>
      <c r="C9" s="36" t="s">
        <v>66</v>
      </c>
      <c r="D9" s="36" t="s">
        <v>73</v>
      </c>
      <c r="E9" s="18" t="s">
        <v>68</v>
      </c>
      <c r="F9" s="26" t="s">
        <v>77</v>
      </c>
      <c r="G9" s="27">
        <f>IF(F9="да",79,"не требуется")</f>
        <v>79</v>
      </c>
    </row>
    <row r="10" spans="2:10" ht="106.5" customHeight="1" x14ac:dyDescent="0.25">
      <c r="B10" s="36" t="s">
        <v>44</v>
      </c>
      <c r="C10" s="36" t="s">
        <v>51</v>
      </c>
      <c r="D10" s="36" t="s">
        <v>52</v>
      </c>
      <c r="E10" s="36" t="s">
        <v>61</v>
      </c>
      <c r="F10" s="26" t="s">
        <v>0</v>
      </c>
      <c r="G10" s="25" t="s">
        <v>37</v>
      </c>
    </row>
    <row r="11" spans="2:10" ht="162.75" customHeight="1" x14ac:dyDescent="0.25">
      <c r="B11" s="36" t="s">
        <v>45</v>
      </c>
      <c r="C11" s="36" t="s">
        <v>26</v>
      </c>
      <c r="D11" s="36" t="s">
        <v>27</v>
      </c>
      <c r="E11" s="36" t="s">
        <v>30</v>
      </c>
      <c r="F11" s="26" t="s">
        <v>0</v>
      </c>
      <c r="G11" s="39" t="str">
        <f>IF(F11="да",60,"не требуется")</f>
        <v>не требуется</v>
      </c>
    </row>
    <row r="12" spans="2:10" ht="97.5" customHeight="1" x14ac:dyDescent="0.25">
      <c r="B12" s="36" t="s">
        <v>41</v>
      </c>
      <c r="C12" s="36" t="s">
        <v>66</v>
      </c>
      <c r="D12" s="36" t="s">
        <v>6</v>
      </c>
      <c r="E12" s="18" t="s">
        <v>68</v>
      </c>
      <c r="F12" s="26" t="s">
        <v>77</v>
      </c>
      <c r="G12" s="27">
        <f>IF(F12="да",7,"не требуется")</f>
        <v>7</v>
      </c>
      <c r="J12" s="6"/>
    </row>
    <row r="13" spans="2:10" ht="87.75" customHeight="1" x14ac:dyDescent="0.25">
      <c r="B13" s="36" t="s">
        <v>40</v>
      </c>
      <c r="C13" s="36" t="s">
        <v>71</v>
      </c>
      <c r="D13" s="36" t="s">
        <v>17</v>
      </c>
      <c r="E13" s="36"/>
      <c r="F13" s="26" t="s">
        <v>77</v>
      </c>
      <c r="G13" s="27">
        <f>IF(F13="да",10,"не требуется")</f>
        <v>10</v>
      </c>
    </row>
    <row r="14" spans="2:10" ht="156" customHeight="1" x14ac:dyDescent="0.25">
      <c r="B14" s="36" t="s">
        <v>46</v>
      </c>
      <c r="C14" s="36" t="s">
        <v>53</v>
      </c>
      <c r="D14" s="36" t="s">
        <v>54</v>
      </c>
      <c r="E14" s="36" t="s">
        <v>62</v>
      </c>
      <c r="F14" s="26" t="s">
        <v>77</v>
      </c>
      <c r="G14" s="27">
        <f>IF(F14="да",7,"не требуется")</f>
        <v>7</v>
      </c>
    </row>
    <row r="15" spans="2:10" ht="171" customHeight="1" x14ac:dyDescent="0.25">
      <c r="B15" s="36" t="s">
        <v>47</v>
      </c>
      <c r="C15" s="36" t="s">
        <v>28</v>
      </c>
      <c r="D15" s="36" t="s">
        <v>55</v>
      </c>
      <c r="E15" s="36" t="s">
        <v>62</v>
      </c>
      <c r="F15" s="37" t="s">
        <v>0</v>
      </c>
      <c r="G15" s="27" t="str">
        <f>IF(F15="да",5,"не требуется")</f>
        <v>не требуется</v>
      </c>
    </row>
    <row r="16" spans="2:10" ht="144.75" customHeight="1" x14ac:dyDescent="0.25">
      <c r="B16" s="36" t="s">
        <v>32</v>
      </c>
      <c r="C16" s="36" t="s">
        <v>71</v>
      </c>
      <c r="D16" s="36" t="s">
        <v>18</v>
      </c>
      <c r="E16" s="36"/>
      <c r="F16" s="35" t="s">
        <v>77</v>
      </c>
      <c r="G16" s="40">
        <f>IF(F16="да",20,"не требуется")</f>
        <v>20</v>
      </c>
    </row>
    <row r="17" spans="2:7" ht="251.25" customHeight="1" x14ac:dyDescent="0.25">
      <c r="B17" s="36" t="s">
        <v>50</v>
      </c>
      <c r="C17" s="36" t="s">
        <v>28</v>
      </c>
      <c r="D17" s="36" t="s">
        <v>29</v>
      </c>
      <c r="E17" s="36" t="s">
        <v>31</v>
      </c>
      <c r="F17" s="37" t="s">
        <v>0</v>
      </c>
      <c r="G17" s="27" t="str">
        <f>IF(F17="да",10,"не требуется")</f>
        <v>не требуется</v>
      </c>
    </row>
    <row r="18" spans="2:7" ht="90" customHeight="1" x14ac:dyDescent="0.25">
      <c r="B18" s="36" t="s">
        <v>48</v>
      </c>
      <c r="C18" s="36" t="s">
        <v>56</v>
      </c>
      <c r="D18" s="36" t="s">
        <v>57</v>
      </c>
      <c r="E18" s="36" t="s">
        <v>61</v>
      </c>
      <c r="F18" s="26" t="s">
        <v>0</v>
      </c>
      <c r="G18" s="25" t="s">
        <v>37</v>
      </c>
    </row>
    <row r="19" spans="2:7" ht="102.75" customHeight="1" x14ac:dyDescent="0.25">
      <c r="B19" s="36" t="s">
        <v>39</v>
      </c>
      <c r="C19" s="36" t="s">
        <v>67</v>
      </c>
      <c r="D19" s="36" t="s">
        <v>7</v>
      </c>
      <c r="E19" s="18" t="s">
        <v>68</v>
      </c>
      <c r="F19" s="26" t="s">
        <v>0</v>
      </c>
      <c r="G19" s="27" t="str">
        <f>IF(F19="да",7,"не требуется")</f>
        <v>не требуется</v>
      </c>
    </row>
    <row r="20" spans="2:7" ht="149.25" customHeight="1" x14ac:dyDescent="0.25">
      <c r="B20" s="36" t="s">
        <v>49</v>
      </c>
      <c r="C20" s="36" t="s">
        <v>58</v>
      </c>
      <c r="D20" s="36" t="s">
        <v>59</v>
      </c>
      <c r="E20" s="36" t="s">
        <v>60</v>
      </c>
      <c r="F20" s="26" t="s">
        <v>0</v>
      </c>
      <c r="G20" s="27" t="str">
        <f>IF(F20="да",5,"не требуется")</f>
        <v>не требуется</v>
      </c>
    </row>
    <row r="21" spans="2:7" ht="138" customHeight="1" x14ac:dyDescent="0.25">
      <c r="B21" s="36" t="s">
        <v>38</v>
      </c>
      <c r="C21" s="36" t="s">
        <v>10</v>
      </c>
      <c r="D21" s="36" t="s">
        <v>11</v>
      </c>
      <c r="E21" s="36" t="s">
        <v>9</v>
      </c>
      <c r="F21" s="26" t="s">
        <v>0</v>
      </c>
      <c r="G21" s="27" t="str">
        <f>IF(F21="да",10,"не требуется")</f>
        <v>не требуется</v>
      </c>
    </row>
    <row r="22" spans="2:7" ht="30" x14ac:dyDescent="0.4">
      <c r="B22" s="31"/>
      <c r="C22" s="31"/>
      <c r="D22" s="31"/>
      <c r="E22" s="31"/>
      <c r="F22" s="32" t="s">
        <v>12</v>
      </c>
      <c r="G22" s="33">
        <f>SUM(G7:G21)</f>
        <v>218</v>
      </c>
    </row>
    <row r="23" spans="2:7" x14ac:dyDescent="0.25">
      <c r="B23" s="80"/>
      <c r="C23" s="80"/>
      <c r="D23" s="80"/>
      <c r="E23" s="80"/>
      <c r="F23" s="80"/>
      <c r="G23" s="80"/>
    </row>
    <row r="24" spans="2:7" x14ac:dyDescent="0.25">
      <c r="B24" s="80"/>
      <c r="C24" s="80"/>
      <c r="D24" s="80"/>
      <c r="E24" s="80"/>
      <c r="F24" s="80"/>
      <c r="G24" s="80"/>
    </row>
    <row r="25" spans="2:7" x14ac:dyDescent="0.25">
      <c r="B25" s="80"/>
      <c r="C25" s="80"/>
      <c r="D25" s="80"/>
      <c r="E25" s="80"/>
      <c r="F25" s="80"/>
      <c r="G25" s="80"/>
    </row>
    <row r="26" spans="2:7" x14ac:dyDescent="0.25">
      <c r="B26" s="2"/>
      <c r="C26" s="2"/>
      <c r="D26" s="2"/>
      <c r="E26" s="2"/>
      <c r="F26" s="2"/>
      <c r="G26" s="2"/>
    </row>
    <row r="27" spans="2:7" x14ac:dyDescent="0.25">
      <c r="B27" s="2"/>
      <c r="C27" s="2"/>
      <c r="D27" s="2"/>
      <c r="E27" s="2"/>
      <c r="F27" s="2"/>
      <c r="G27" s="2"/>
    </row>
    <row r="28" spans="2:7" x14ac:dyDescent="0.25">
      <c r="B28" s="2"/>
      <c r="C28" s="2"/>
      <c r="D28" s="2"/>
      <c r="E28" s="2"/>
      <c r="F28" s="2"/>
      <c r="G28" s="2"/>
    </row>
    <row r="29" spans="2:7" x14ac:dyDescent="0.25">
      <c r="B29" s="2"/>
      <c r="C29" s="2"/>
      <c r="D29" s="2"/>
      <c r="E29" s="2"/>
      <c r="F29" s="2"/>
      <c r="G29" s="2"/>
    </row>
    <row r="30" spans="2:7" x14ac:dyDescent="0.25">
      <c r="B30" s="2"/>
      <c r="C30" s="2"/>
      <c r="D30" s="2"/>
      <c r="E30" s="2"/>
      <c r="F30" s="2"/>
      <c r="G30" s="2"/>
    </row>
    <row r="31" spans="2:7" x14ac:dyDescent="0.25">
      <c r="B31" s="2"/>
      <c r="C31" s="2"/>
      <c r="D31" s="2"/>
      <c r="E31" s="2"/>
      <c r="F31" s="2"/>
      <c r="G31" s="2"/>
    </row>
    <row r="32" spans="2:7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  <row r="46" spans="2:7" x14ac:dyDescent="0.25">
      <c r="B46" s="2"/>
      <c r="C46" s="2"/>
      <c r="D46" s="2"/>
      <c r="E46" s="2"/>
      <c r="F46" s="2"/>
      <c r="G46" s="2"/>
    </row>
    <row r="47" spans="2:7" x14ac:dyDescent="0.25">
      <c r="B47" s="2"/>
      <c r="C47" s="2"/>
      <c r="D47" s="2"/>
      <c r="E47" s="2"/>
      <c r="F47" s="2"/>
      <c r="G47" s="2"/>
    </row>
    <row r="48" spans="2:7" x14ac:dyDescent="0.25">
      <c r="B48" s="2"/>
      <c r="C48" s="2"/>
      <c r="D48" s="2"/>
      <c r="E48" s="2"/>
      <c r="F48" s="2"/>
      <c r="G48" s="2"/>
    </row>
    <row r="49" spans="2:7" x14ac:dyDescent="0.25">
      <c r="B49" s="2"/>
      <c r="C49" s="2"/>
      <c r="D49" s="2"/>
      <c r="E49" s="2"/>
      <c r="F49" s="2"/>
      <c r="G49" s="2"/>
    </row>
  </sheetData>
  <mergeCells count="3">
    <mergeCell ref="B4:G4"/>
    <mergeCell ref="B5:G5"/>
    <mergeCell ref="B23:G25"/>
  </mergeCells>
  <dataValidations count="1">
    <dataValidation type="list" allowBlank="1" showInputMessage="1" showErrorMessage="1" sqref="F7:F21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B1:K45"/>
  <sheetViews>
    <sheetView showGridLines="0" topLeftCell="A7" zoomScale="70" zoomScaleNormal="70" workbookViewId="0">
      <selection activeCell="F11" sqref="F11"/>
    </sheetView>
  </sheetViews>
  <sheetFormatPr defaultRowHeight="15" x14ac:dyDescent="0.25"/>
  <cols>
    <col min="2" max="2" width="32.42578125" customWidth="1"/>
    <col min="3" max="3" width="53.28515625" customWidth="1"/>
    <col min="4" max="4" width="67" customWidth="1"/>
    <col min="5" max="5" width="36.7109375" customWidth="1"/>
    <col min="6" max="6" width="18.42578125" customWidth="1"/>
    <col min="7" max="7" width="22.7109375" customWidth="1"/>
  </cols>
  <sheetData>
    <row r="1" spans="2:11" ht="90" customHeight="1" x14ac:dyDescent="0.25">
      <c r="B1" s="5"/>
    </row>
    <row r="2" spans="2:11" ht="0.75" hidden="1" customHeight="1" x14ac:dyDescent="0.25"/>
    <row r="3" spans="2:11" ht="0.75" customHeight="1" x14ac:dyDescent="0.25"/>
    <row r="4" spans="2:11" ht="30" x14ac:dyDescent="0.25">
      <c r="B4" s="78" t="s">
        <v>22</v>
      </c>
      <c r="C4" s="78"/>
      <c r="D4" s="78"/>
      <c r="E4" s="78"/>
      <c r="F4" s="78"/>
      <c r="G4" s="78"/>
    </row>
    <row r="5" spans="2:11" ht="19.5" customHeight="1" x14ac:dyDescent="0.25">
      <c r="B5" s="79" t="s">
        <v>25</v>
      </c>
      <c r="C5" s="79"/>
      <c r="D5" s="79"/>
      <c r="E5" s="79"/>
      <c r="F5" s="79"/>
      <c r="G5" s="79"/>
    </row>
    <row r="6" spans="2:11" ht="74.25" customHeight="1" x14ac:dyDescent="0.25">
      <c r="B6" s="16" t="s">
        <v>1</v>
      </c>
      <c r="C6" s="16" t="s">
        <v>2</v>
      </c>
      <c r="D6" s="16" t="s">
        <v>3</v>
      </c>
      <c r="E6" s="16" t="s">
        <v>5</v>
      </c>
      <c r="F6" s="17" t="s">
        <v>15</v>
      </c>
      <c r="G6" s="17" t="s">
        <v>16</v>
      </c>
    </row>
    <row r="7" spans="2:11" ht="98.25" customHeight="1" x14ac:dyDescent="0.25">
      <c r="B7" s="19" t="s">
        <v>43</v>
      </c>
      <c r="C7" s="19" t="s">
        <v>66</v>
      </c>
      <c r="D7" s="19" t="s">
        <v>13</v>
      </c>
      <c r="E7" s="18" t="s">
        <v>68</v>
      </c>
      <c r="F7" s="20" t="s">
        <v>77</v>
      </c>
      <c r="G7" s="21">
        <f>IF(F7="да",20,"не требуется")</f>
        <v>20</v>
      </c>
    </row>
    <row r="8" spans="2:11" ht="98.25" customHeight="1" x14ac:dyDescent="0.25">
      <c r="B8" s="19" t="s">
        <v>72</v>
      </c>
      <c r="C8" s="19" t="s">
        <v>66</v>
      </c>
      <c r="D8" s="18" t="s">
        <v>74</v>
      </c>
      <c r="E8" s="18" t="s">
        <v>68</v>
      </c>
      <c r="F8" s="20" t="s">
        <v>77</v>
      </c>
      <c r="G8" s="21">
        <f>IF(F8="да",75,"не требуется")</f>
        <v>75</v>
      </c>
    </row>
    <row r="9" spans="2:11" ht="120.75" customHeight="1" x14ac:dyDescent="0.25">
      <c r="B9" s="19" t="s">
        <v>42</v>
      </c>
      <c r="C9" s="19" t="s">
        <v>66</v>
      </c>
      <c r="D9" s="19" t="s">
        <v>14</v>
      </c>
      <c r="E9" s="18" t="s">
        <v>68</v>
      </c>
      <c r="F9" s="23" t="s">
        <v>77</v>
      </c>
      <c r="G9" s="24">
        <f>IF(F9="да",79,"не требуется")</f>
        <v>79</v>
      </c>
    </row>
    <row r="10" spans="2:11" s="3" customFormat="1" ht="131.25" customHeight="1" x14ac:dyDescent="0.25">
      <c r="B10" s="19" t="s">
        <v>44</v>
      </c>
      <c r="C10" s="19" t="s">
        <v>51</v>
      </c>
      <c r="D10" s="19" t="s">
        <v>52</v>
      </c>
      <c r="E10" s="19" t="s">
        <v>61</v>
      </c>
      <c r="F10" s="26" t="s">
        <v>0</v>
      </c>
      <c r="G10" s="25" t="s">
        <v>37</v>
      </c>
    </row>
    <row r="11" spans="2:11" ht="97.5" customHeight="1" x14ac:dyDescent="0.25">
      <c r="B11" s="19" t="s">
        <v>41</v>
      </c>
      <c r="C11" s="19" t="s">
        <v>66</v>
      </c>
      <c r="D11" s="19" t="s">
        <v>6</v>
      </c>
      <c r="E11" s="18" t="s">
        <v>68</v>
      </c>
      <c r="F11" s="23" t="s">
        <v>0</v>
      </c>
      <c r="G11" s="24" t="str">
        <f>IF(F11="да",7,"не требуется")</f>
        <v>не требуется</v>
      </c>
      <c r="K11" s="6"/>
    </row>
    <row r="12" spans="2:11" ht="86.25" customHeight="1" x14ac:dyDescent="0.25">
      <c r="B12" s="19" t="s">
        <v>40</v>
      </c>
      <c r="C12" s="19" t="s">
        <v>65</v>
      </c>
      <c r="D12" s="19" t="s">
        <v>17</v>
      </c>
      <c r="E12" s="19"/>
      <c r="F12" s="26" t="s">
        <v>0</v>
      </c>
      <c r="G12" s="27" t="str">
        <f>IF(F12="да",10,"не требуется")</f>
        <v>не требуется</v>
      </c>
    </row>
    <row r="13" spans="2:11" ht="135" customHeight="1" x14ac:dyDescent="0.25">
      <c r="B13" s="19" t="s">
        <v>32</v>
      </c>
      <c r="C13" s="19" t="s">
        <v>65</v>
      </c>
      <c r="D13" s="19" t="s">
        <v>18</v>
      </c>
      <c r="E13" s="19"/>
      <c r="F13" s="28" t="s">
        <v>0</v>
      </c>
      <c r="G13" s="29" t="str">
        <f>IF(F13="да",20,"не требуется")</f>
        <v>не требуется</v>
      </c>
    </row>
    <row r="14" spans="2:11" ht="93.75" customHeight="1" x14ac:dyDescent="0.25">
      <c r="B14" s="19" t="s">
        <v>48</v>
      </c>
      <c r="C14" s="19" t="s">
        <v>56</v>
      </c>
      <c r="D14" s="19" t="s">
        <v>57</v>
      </c>
      <c r="E14" s="19" t="s">
        <v>61</v>
      </c>
      <c r="F14" s="26" t="s">
        <v>0</v>
      </c>
      <c r="G14" s="25" t="s">
        <v>37</v>
      </c>
    </row>
    <row r="15" spans="2:11" ht="113.25" customHeight="1" x14ac:dyDescent="0.25">
      <c r="B15" s="19" t="s">
        <v>4</v>
      </c>
      <c r="C15" s="19" t="s">
        <v>67</v>
      </c>
      <c r="D15" s="19" t="s">
        <v>7</v>
      </c>
      <c r="E15" s="18" t="s">
        <v>68</v>
      </c>
      <c r="F15" s="23" t="s">
        <v>0</v>
      </c>
      <c r="G15" s="24" t="str">
        <f>IF(F15="да",7,"не требуется")</f>
        <v>не требуется</v>
      </c>
    </row>
    <row r="16" spans="2:11" ht="145.5" customHeight="1" x14ac:dyDescent="0.25">
      <c r="B16" s="19" t="s">
        <v>49</v>
      </c>
      <c r="C16" s="19" t="s">
        <v>58</v>
      </c>
      <c r="D16" s="19" t="s">
        <v>59</v>
      </c>
      <c r="E16" s="19" t="s">
        <v>60</v>
      </c>
      <c r="F16" s="26" t="s">
        <v>0</v>
      </c>
      <c r="G16" s="27" t="str">
        <f>IF(F16="да",5,"не требуется")</f>
        <v>не требуется</v>
      </c>
    </row>
    <row r="17" spans="2:7" ht="82.5" customHeight="1" x14ac:dyDescent="0.25">
      <c r="B17" s="19" t="s">
        <v>8</v>
      </c>
      <c r="C17" s="19" t="s">
        <v>10</v>
      </c>
      <c r="D17" s="19" t="s">
        <v>11</v>
      </c>
      <c r="E17" s="19" t="s">
        <v>9</v>
      </c>
      <c r="F17" s="26" t="s">
        <v>0</v>
      </c>
      <c r="G17" s="27" t="str">
        <f>IF(F17="да",30,"не требуется")</f>
        <v>не требуется</v>
      </c>
    </row>
    <row r="18" spans="2:7" ht="30" x14ac:dyDescent="0.4">
      <c r="B18" s="31"/>
      <c r="C18" s="31"/>
      <c r="D18" s="31"/>
      <c r="E18" s="31"/>
      <c r="F18" s="32" t="s">
        <v>12</v>
      </c>
      <c r="G18" s="33">
        <f>SUM(G7:G17)</f>
        <v>174</v>
      </c>
    </row>
    <row r="19" spans="2:7" x14ac:dyDescent="0.25">
      <c r="B19" s="80"/>
      <c r="C19" s="80"/>
      <c r="D19" s="80"/>
      <c r="E19" s="80"/>
      <c r="F19" s="80"/>
      <c r="G19" s="80"/>
    </row>
    <row r="20" spans="2:7" x14ac:dyDescent="0.25">
      <c r="B20" s="80"/>
      <c r="C20" s="80"/>
      <c r="D20" s="80"/>
      <c r="E20" s="80"/>
      <c r="F20" s="80"/>
      <c r="G20" s="80"/>
    </row>
    <row r="21" spans="2:7" x14ac:dyDescent="0.25">
      <c r="B21" s="80"/>
      <c r="C21" s="80"/>
      <c r="D21" s="80"/>
      <c r="E21" s="80"/>
      <c r="F21" s="80"/>
      <c r="G21" s="80"/>
    </row>
    <row r="22" spans="2:7" x14ac:dyDescent="0.25">
      <c r="B22" s="2"/>
      <c r="C22" s="2"/>
      <c r="D22" s="2"/>
      <c r="E22" s="2"/>
      <c r="F22" s="2"/>
      <c r="G22" s="2"/>
    </row>
    <row r="23" spans="2:7" x14ac:dyDescent="0.25">
      <c r="B23" s="2"/>
      <c r="C23" s="2"/>
      <c r="D23" s="2"/>
      <c r="E23" s="2"/>
      <c r="F23" s="2"/>
      <c r="G23" s="2"/>
    </row>
    <row r="24" spans="2:7" x14ac:dyDescent="0.25">
      <c r="B24" s="2"/>
      <c r="C24" s="2"/>
      <c r="D24" s="2"/>
      <c r="E24" s="2"/>
      <c r="F24" s="2"/>
      <c r="G24" s="2"/>
    </row>
    <row r="25" spans="2:7" x14ac:dyDescent="0.25">
      <c r="B25" s="2"/>
      <c r="C25" s="2"/>
      <c r="D25" s="2"/>
      <c r="E25" s="2"/>
      <c r="F25" s="2"/>
      <c r="G25" s="2"/>
    </row>
    <row r="26" spans="2:7" x14ac:dyDescent="0.25">
      <c r="B26" s="2"/>
      <c r="C26" s="2"/>
      <c r="D26" s="2"/>
      <c r="E26" s="2"/>
      <c r="F26" s="2"/>
      <c r="G26" s="2"/>
    </row>
    <row r="27" spans="2:7" x14ac:dyDescent="0.25">
      <c r="B27" s="2"/>
      <c r="C27" s="2"/>
      <c r="D27" s="2"/>
      <c r="E27" s="2"/>
      <c r="F27" s="2"/>
      <c r="G27" s="2"/>
    </row>
    <row r="28" spans="2:7" x14ac:dyDescent="0.25">
      <c r="B28" s="2"/>
      <c r="C28" s="2"/>
      <c r="D28" s="2"/>
      <c r="E28" s="2"/>
      <c r="F28" s="2"/>
      <c r="G28" s="2"/>
    </row>
    <row r="29" spans="2:7" x14ac:dyDescent="0.25">
      <c r="B29" s="2"/>
      <c r="C29" s="2"/>
      <c r="D29" s="2"/>
      <c r="E29" s="2"/>
      <c r="F29" s="2"/>
      <c r="G29" s="2"/>
    </row>
    <row r="30" spans="2:7" x14ac:dyDescent="0.25">
      <c r="B30" s="2"/>
      <c r="C30" s="2"/>
      <c r="D30" s="2"/>
      <c r="E30" s="2"/>
      <c r="F30" s="2"/>
      <c r="G30" s="2"/>
    </row>
    <row r="31" spans="2:7" x14ac:dyDescent="0.25">
      <c r="B31" s="2"/>
      <c r="C31" s="2"/>
      <c r="D31" s="2"/>
      <c r="E31" s="2"/>
      <c r="F31" s="2"/>
      <c r="G31" s="2"/>
    </row>
    <row r="32" spans="2:7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</sheetData>
  <mergeCells count="3">
    <mergeCell ref="B4:G4"/>
    <mergeCell ref="B5:G5"/>
    <mergeCell ref="B19:G21"/>
  </mergeCells>
  <dataValidations count="1">
    <dataValidation type="list" allowBlank="1" showInputMessage="1" showErrorMessage="1" sqref="F7:F17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B1:K49"/>
  <sheetViews>
    <sheetView showGridLines="0" topLeftCell="A4" zoomScale="70" zoomScaleNormal="70" workbookViewId="0">
      <selection activeCell="J9" sqref="J9"/>
    </sheetView>
  </sheetViews>
  <sheetFormatPr defaultRowHeight="15" x14ac:dyDescent="0.25"/>
  <cols>
    <col min="1" max="1" width="9.140625" style="11"/>
    <col min="2" max="2" width="33.28515625" style="11" customWidth="1"/>
    <col min="3" max="3" width="53.28515625" style="11" customWidth="1"/>
    <col min="4" max="4" width="67" style="11" customWidth="1"/>
    <col min="5" max="5" width="36.7109375" style="11" customWidth="1"/>
    <col min="6" max="6" width="18.42578125" style="11" customWidth="1"/>
    <col min="7" max="7" width="22.7109375" style="11" customWidth="1"/>
    <col min="8" max="16384" width="9.140625" style="11"/>
  </cols>
  <sheetData>
    <row r="1" spans="2:11" ht="90" customHeight="1" x14ac:dyDescent="0.25">
      <c r="B1" s="10"/>
    </row>
    <row r="2" spans="2:11" ht="0.75" hidden="1" customHeight="1" x14ac:dyDescent="0.25"/>
    <row r="3" spans="2:11" ht="0.75" customHeight="1" x14ac:dyDescent="0.25"/>
    <row r="4" spans="2:11" ht="30" x14ac:dyDescent="0.25">
      <c r="B4" s="78" t="s">
        <v>22</v>
      </c>
      <c r="C4" s="78"/>
      <c r="D4" s="78"/>
      <c r="E4" s="78"/>
      <c r="F4" s="78"/>
      <c r="G4" s="78"/>
    </row>
    <row r="5" spans="2:11" ht="19.5" customHeight="1" x14ac:dyDescent="0.25">
      <c r="B5" s="81" t="s">
        <v>25</v>
      </c>
      <c r="C5" s="81"/>
      <c r="D5" s="81"/>
      <c r="E5" s="81"/>
      <c r="F5" s="81"/>
      <c r="G5" s="81"/>
    </row>
    <row r="6" spans="2:11" ht="74.25" customHeight="1" x14ac:dyDescent="0.25">
      <c r="B6" s="41" t="s">
        <v>1</v>
      </c>
      <c r="C6" s="41" t="s">
        <v>2</v>
      </c>
      <c r="D6" s="41" t="s">
        <v>3</v>
      </c>
      <c r="E6" s="41" t="s">
        <v>5</v>
      </c>
      <c r="F6" s="42" t="s">
        <v>15</v>
      </c>
      <c r="G6" s="42" t="s">
        <v>16</v>
      </c>
    </row>
    <row r="7" spans="2:11" ht="98.25" customHeight="1" x14ac:dyDescent="0.25">
      <c r="B7" s="43" t="s">
        <v>43</v>
      </c>
      <c r="C7" s="43" t="s">
        <v>66</v>
      </c>
      <c r="D7" s="43" t="s">
        <v>13</v>
      </c>
      <c r="E7" s="18" t="s">
        <v>68</v>
      </c>
      <c r="F7" s="44" t="s">
        <v>0</v>
      </c>
      <c r="G7" s="45" t="str">
        <f>IF(F7="да",20,"не требуется")</f>
        <v>не требуется</v>
      </c>
    </row>
    <row r="8" spans="2:11" ht="98.25" customHeight="1" x14ac:dyDescent="0.25">
      <c r="B8" s="19" t="s">
        <v>72</v>
      </c>
      <c r="C8" s="19" t="s">
        <v>66</v>
      </c>
      <c r="D8" s="18" t="s">
        <v>74</v>
      </c>
      <c r="E8" s="18" t="s">
        <v>68</v>
      </c>
      <c r="F8" s="20" t="s">
        <v>77</v>
      </c>
      <c r="G8" s="21">
        <f>IF(F8="да",75,"не требуется")</f>
        <v>75</v>
      </c>
    </row>
    <row r="9" spans="2:11" ht="120.75" customHeight="1" x14ac:dyDescent="0.25">
      <c r="B9" s="43" t="s">
        <v>42</v>
      </c>
      <c r="C9" s="43" t="s">
        <v>66</v>
      </c>
      <c r="D9" s="43" t="s">
        <v>73</v>
      </c>
      <c r="E9" s="18" t="s">
        <v>68</v>
      </c>
      <c r="F9" s="46" t="s">
        <v>77</v>
      </c>
      <c r="G9" s="47">
        <f>IF(F9="да",79,"не требуется")</f>
        <v>79</v>
      </c>
    </row>
    <row r="10" spans="2:11" ht="106.5" customHeight="1" x14ac:dyDescent="0.25">
      <c r="B10" s="43" t="s">
        <v>44</v>
      </c>
      <c r="C10" s="43" t="s">
        <v>51</v>
      </c>
      <c r="D10" s="43" t="s">
        <v>52</v>
      </c>
      <c r="E10" s="43" t="s">
        <v>61</v>
      </c>
      <c r="F10" s="46" t="s">
        <v>0</v>
      </c>
      <c r="G10" s="48" t="s">
        <v>37</v>
      </c>
    </row>
    <row r="11" spans="2:11" ht="152.25" customHeight="1" x14ac:dyDescent="0.25">
      <c r="B11" s="43" t="s">
        <v>45</v>
      </c>
      <c r="C11" s="43" t="s">
        <v>26</v>
      </c>
      <c r="D11" s="43" t="s">
        <v>27</v>
      </c>
      <c r="E11" s="43" t="s">
        <v>30</v>
      </c>
      <c r="F11" s="49" t="s">
        <v>0</v>
      </c>
      <c r="G11" s="50" t="str">
        <f>IF(F11="да",60,"не требуется")</f>
        <v>не требуется</v>
      </c>
    </row>
    <row r="12" spans="2:11" ht="97.5" customHeight="1" x14ac:dyDescent="0.25">
      <c r="B12" s="43" t="s">
        <v>41</v>
      </c>
      <c r="C12" s="43" t="s">
        <v>66</v>
      </c>
      <c r="D12" s="43" t="s">
        <v>6</v>
      </c>
      <c r="E12" s="18" t="s">
        <v>68</v>
      </c>
      <c r="F12" s="46" t="s">
        <v>0</v>
      </c>
      <c r="G12" s="47" t="str">
        <f>IF(F12="да",7,"не требуется")</f>
        <v>не требуется</v>
      </c>
      <c r="K12" s="12"/>
    </row>
    <row r="13" spans="2:11" ht="81.75" customHeight="1" x14ac:dyDescent="0.25">
      <c r="B13" s="43" t="s">
        <v>40</v>
      </c>
      <c r="C13" s="43" t="s">
        <v>71</v>
      </c>
      <c r="D13" s="43" t="s">
        <v>17</v>
      </c>
      <c r="E13" s="43"/>
      <c r="F13" s="46" t="s">
        <v>0</v>
      </c>
      <c r="G13" s="47" t="str">
        <f>IF(F13="да",10,"не требуется")</f>
        <v>не требуется</v>
      </c>
    </row>
    <row r="14" spans="2:11" ht="148.5" customHeight="1" x14ac:dyDescent="0.25">
      <c r="B14" s="43" t="s">
        <v>46</v>
      </c>
      <c r="C14" s="43" t="s">
        <v>53</v>
      </c>
      <c r="D14" s="43" t="s">
        <v>54</v>
      </c>
      <c r="E14" s="43" t="s">
        <v>62</v>
      </c>
      <c r="F14" s="46" t="s">
        <v>0</v>
      </c>
      <c r="G14" s="47" t="str">
        <f>IF(F14="да",7,"не требуется")</f>
        <v>не требуется</v>
      </c>
    </row>
    <row r="15" spans="2:11" ht="174.75" customHeight="1" x14ac:dyDescent="0.25">
      <c r="B15" s="43" t="s">
        <v>47</v>
      </c>
      <c r="C15" s="43" t="s">
        <v>28</v>
      </c>
      <c r="D15" s="43" t="s">
        <v>55</v>
      </c>
      <c r="E15" s="43" t="s">
        <v>62</v>
      </c>
      <c r="F15" s="44" t="s">
        <v>0</v>
      </c>
      <c r="G15" s="47" t="str">
        <f>IF(F15="да",5,"не требуется")</f>
        <v>не требуется</v>
      </c>
    </row>
    <row r="16" spans="2:11" ht="131.25" customHeight="1" x14ac:dyDescent="0.25">
      <c r="B16" s="43" t="s">
        <v>32</v>
      </c>
      <c r="C16" s="43" t="s">
        <v>71</v>
      </c>
      <c r="D16" s="43" t="s">
        <v>18</v>
      </c>
      <c r="E16" s="43"/>
      <c r="F16" s="46" t="s">
        <v>0</v>
      </c>
      <c r="G16" s="47" t="str">
        <f>IF(F16="да",30,"не требуется")</f>
        <v>не требуется</v>
      </c>
    </row>
    <row r="17" spans="2:9" ht="251.25" customHeight="1" x14ac:dyDescent="0.25">
      <c r="B17" s="43" t="s">
        <v>50</v>
      </c>
      <c r="C17" s="43" t="s">
        <v>28</v>
      </c>
      <c r="D17" s="43" t="s">
        <v>29</v>
      </c>
      <c r="E17" s="43" t="s">
        <v>31</v>
      </c>
      <c r="F17" s="46" t="s">
        <v>0</v>
      </c>
      <c r="G17" s="47" t="str">
        <f>IF(F17="да",10,"не требуется")</f>
        <v>не требуется</v>
      </c>
    </row>
    <row r="18" spans="2:9" s="13" customFormat="1" ht="94.5" customHeight="1" x14ac:dyDescent="0.25">
      <c r="B18" s="43" t="s">
        <v>48</v>
      </c>
      <c r="C18" s="43" t="s">
        <v>56</v>
      </c>
      <c r="D18" s="43" t="s">
        <v>57</v>
      </c>
      <c r="E18" s="43" t="s">
        <v>61</v>
      </c>
      <c r="F18" s="46" t="s">
        <v>0</v>
      </c>
      <c r="G18" s="48" t="s">
        <v>37</v>
      </c>
    </row>
    <row r="19" spans="2:9" ht="79.5" customHeight="1" x14ac:dyDescent="0.25">
      <c r="B19" s="43" t="s">
        <v>39</v>
      </c>
      <c r="C19" s="43" t="s">
        <v>67</v>
      </c>
      <c r="D19" s="43" t="s">
        <v>7</v>
      </c>
      <c r="E19" s="18" t="s">
        <v>68</v>
      </c>
      <c r="F19" s="46" t="s">
        <v>0</v>
      </c>
      <c r="G19" s="47" t="str">
        <f>IF(F19="да",30,"не требуется")</f>
        <v>не требуется</v>
      </c>
    </row>
    <row r="20" spans="2:9" ht="128.25" customHeight="1" x14ac:dyDescent="0.25">
      <c r="B20" s="43" t="s">
        <v>49</v>
      </c>
      <c r="C20" s="43" t="s">
        <v>58</v>
      </c>
      <c r="D20" s="43" t="s">
        <v>59</v>
      </c>
      <c r="E20" s="43" t="s">
        <v>60</v>
      </c>
      <c r="F20" s="46" t="s">
        <v>0</v>
      </c>
      <c r="G20" s="47" t="str">
        <f>IF(F20="да",5,"не требуется")</f>
        <v>не требуется</v>
      </c>
      <c r="I20" s="14"/>
    </row>
    <row r="21" spans="2:9" ht="122.25" customHeight="1" x14ac:dyDescent="0.25">
      <c r="B21" s="43" t="s">
        <v>38</v>
      </c>
      <c r="C21" s="43" t="s">
        <v>10</v>
      </c>
      <c r="D21" s="43" t="s">
        <v>11</v>
      </c>
      <c r="E21" s="43" t="s">
        <v>9</v>
      </c>
      <c r="F21" s="46" t="s">
        <v>0</v>
      </c>
      <c r="G21" s="47" t="str">
        <f>IF(F21="да",30,"не требуется")</f>
        <v>не требуется</v>
      </c>
    </row>
    <row r="22" spans="2:9" ht="30" x14ac:dyDescent="0.4">
      <c r="B22" s="51"/>
      <c r="C22" s="51"/>
      <c r="D22" s="51"/>
      <c r="E22" s="51"/>
      <c r="F22" s="52" t="s">
        <v>12</v>
      </c>
      <c r="G22" s="53">
        <f>SUM(G7:G21)</f>
        <v>154</v>
      </c>
    </row>
    <row r="23" spans="2:9" x14ac:dyDescent="0.25">
      <c r="B23" s="12"/>
      <c r="C23" s="12"/>
      <c r="D23" s="12"/>
      <c r="E23" s="12"/>
      <c r="F23" s="15"/>
      <c r="G23" s="15"/>
    </row>
    <row r="24" spans="2:9" x14ac:dyDescent="0.25">
      <c r="B24" s="12"/>
      <c r="C24" s="12"/>
      <c r="D24" s="12"/>
      <c r="E24" s="12"/>
      <c r="F24" s="15"/>
      <c r="G24" s="15"/>
    </row>
    <row r="25" spans="2:9" x14ac:dyDescent="0.25">
      <c r="B25" s="12"/>
      <c r="C25" s="12"/>
      <c r="D25" s="12"/>
      <c r="E25" s="12"/>
      <c r="F25" s="15"/>
      <c r="G25" s="15"/>
    </row>
    <row r="26" spans="2:9" x14ac:dyDescent="0.25">
      <c r="B26" s="15"/>
      <c r="C26" s="15"/>
      <c r="D26" s="15"/>
      <c r="E26" s="15"/>
      <c r="F26" s="15"/>
      <c r="G26" s="15"/>
    </row>
    <row r="27" spans="2:9" x14ac:dyDescent="0.25">
      <c r="B27" s="15"/>
      <c r="C27" s="15"/>
      <c r="D27" s="15"/>
      <c r="E27" s="15"/>
      <c r="F27" s="15"/>
      <c r="G27" s="15"/>
    </row>
    <row r="28" spans="2:9" x14ac:dyDescent="0.25">
      <c r="B28" s="15"/>
      <c r="C28" s="15"/>
      <c r="D28" s="15"/>
      <c r="E28" s="15"/>
      <c r="F28" s="15"/>
      <c r="G28" s="15"/>
    </row>
    <row r="29" spans="2:9" x14ac:dyDescent="0.25">
      <c r="B29" s="15"/>
      <c r="C29" s="15"/>
      <c r="D29" s="15"/>
      <c r="E29" s="15"/>
      <c r="F29" s="15"/>
      <c r="G29" s="15"/>
    </row>
    <row r="30" spans="2:9" x14ac:dyDescent="0.25">
      <c r="B30" s="15"/>
      <c r="C30" s="15"/>
      <c r="D30" s="15"/>
      <c r="E30" s="15"/>
      <c r="F30" s="15"/>
      <c r="G30" s="15"/>
    </row>
    <row r="31" spans="2:9" x14ac:dyDescent="0.25">
      <c r="B31" s="15"/>
      <c r="C31" s="15"/>
      <c r="D31" s="15"/>
      <c r="E31" s="15"/>
      <c r="F31" s="15"/>
      <c r="G31" s="15"/>
    </row>
    <row r="32" spans="2:9" x14ac:dyDescent="0.25">
      <c r="B32" s="15"/>
      <c r="C32" s="15"/>
      <c r="D32" s="15"/>
      <c r="E32" s="15"/>
      <c r="F32" s="15"/>
      <c r="G32" s="15"/>
    </row>
    <row r="33" spans="2:7" x14ac:dyDescent="0.25">
      <c r="B33" s="15"/>
      <c r="C33" s="15"/>
      <c r="D33" s="15"/>
      <c r="E33" s="15"/>
      <c r="F33" s="15"/>
      <c r="G33" s="15"/>
    </row>
    <row r="34" spans="2:7" x14ac:dyDescent="0.25">
      <c r="B34" s="15"/>
      <c r="C34" s="15"/>
      <c r="D34" s="15"/>
      <c r="E34" s="15"/>
      <c r="F34" s="15"/>
      <c r="G34" s="15"/>
    </row>
    <row r="35" spans="2:7" x14ac:dyDescent="0.25">
      <c r="B35" s="15"/>
      <c r="C35" s="15"/>
      <c r="D35" s="15"/>
      <c r="E35" s="15"/>
      <c r="F35" s="15"/>
      <c r="G35" s="15"/>
    </row>
    <row r="36" spans="2:7" x14ac:dyDescent="0.25">
      <c r="B36" s="15"/>
      <c r="C36" s="15"/>
      <c r="D36" s="15"/>
      <c r="E36" s="15"/>
      <c r="F36" s="15"/>
      <c r="G36" s="15"/>
    </row>
    <row r="37" spans="2:7" x14ac:dyDescent="0.25">
      <c r="B37" s="15"/>
      <c r="C37" s="15"/>
      <c r="D37" s="15"/>
      <c r="E37" s="15"/>
      <c r="F37" s="15"/>
      <c r="G37" s="15"/>
    </row>
    <row r="38" spans="2:7" x14ac:dyDescent="0.25">
      <c r="B38" s="15"/>
      <c r="C38" s="15"/>
      <c r="D38" s="15"/>
      <c r="E38" s="15"/>
      <c r="F38" s="15"/>
      <c r="G38" s="15"/>
    </row>
    <row r="39" spans="2:7" x14ac:dyDescent="0.25">
      <c r="B39" s="15"/>
      <c r="C39" s="15"/>
      <c r="D39" s="15"/>
      <c r="E39" s="15"/>
      <c r="F39" s="15"/>
      <c r="G39" s="15"/>
    </row>
    <row r="40" spans="2:7" x14ac:dyDescent="0.25">
      <c r="B40" s="15"/>
      <c r="C40" s="15"/>
      <c r="D40" s="15"/>
      <c r="E40" s="15"/>
      <c r="F40" s="15"/>
      <c r="G40" s="15"/>
    </row>
    <row r="41" spans="2:7" x14ac:dyDescent="0.25">
      <c r="B41" s="15"/>
      <c r="C41" s="15"/>
      <c r="D41" s="15"/>
      <c r="E41" s="15"/>
      <c r="F41" s="15"/>
      <c r="G41" s="15"/>
    </row>
    <row r="42" spans="2:7" x14ac:dyDescent="0.25">
      <c r="B42" s="15"/>
      <c r="C42" s="15"/>
      <c r="D42" s="15"/>
      <c r="E42" s="15"/>
      <c r="F42" s="15"/>
      <c r="G42" s="15"/>
    </row>
    <row r="43" spans="2:7" x14ac:dyDescent="0.25">
      <c r="B43" s="15"/>
      <c r="C43" s="15"/>
      <c r="D43" s="15"/>
      <c r="E43" s="15"/>
      <c r="F43" s="15"/>
      <c r="G43" s="15"/>
    </row>
    <row r="44" spans="2:7" x14ac:dyDescent="0.25">
      <c r="B44" s="15"/>
      <c r="C44" s="15"/>
      <c r="D44" s="15"/>
      <c r="E44" s="15"/>
      <c r="F44" s="15"/>
      <c r="G44" s="15"/>
    </row>
    <row r="45" spans="2:7" x14ac:dyDescent="0.25">
      <c r="B45" s="15"/>
      <c r="C45" s="15"/>
      <c r="D45" s="15"/>
      <c r="E45" s="15"/>
      <c r="F45" s="15"/>
      <c r="G45" s="15"/>
    </row>
    <row r="46" spans="2:7" x14ac:dyDescent="0.25">
      <c r="B46" s="15"/>
      <c r="C46" s="15"/>
      <c r="D46" s="15"/>
      <c r="E46" s="15"/>
      <c r="F46" s="15"/>
      <c r="G46" s="15"/>
    </row>
    <row r="47" spans="2:7" x14ac:dyDescent="0.25">
      <c r="B47" s="15"/>
      <c r="C47" s="15"/>
      <c r="D47" s="15"/>
      <c r="E47" s="15"/>
    </row>
    <row r="48" spans="2:7" x14ac:dyDescent="0.25">
      <c r="B48" s="15"/>
      <c r="C48" s="15"/>
      <c r="D48" s="15"/>
      <c r="E48" s="15"/>
    </row>
    <row r="49" spans="2:5" x14ac:dyDescent="0.25">
      <c r="B49" s="15"/>
      <c r="C49" s="15"/>
      <c r="D49" s="15"/>
      <c r="E49" s="15"/>
    </row>
  </sheetData>
  <mergeCells count="2">
    <mergeCell ref="B4:G4"/>
    <mergeCell ref="B5:G5"/>
  </mergeCells>
  <dataValidations count="1">
    <dataValidation type="list" allowBlank="1" showInputMessage="1" showErrorMessage="1" sqref="F7:F21">
      <formula1>"да,нет"</formula1>
    </dataValidation>
  </dataValidations>
  <hyperlinks>
    <hyperlink ref="B4:G4" location="Главная!A1" display="НА ГЛАВНУЮ"/>
  </hyperlink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Главная</vt:lpstr>
      <vt:lpstr>Калькулятор</vt:lpstr>
      <vt:lpstr>Калькулятор 2</vt:lpstr>
      <vt:lpstr>Калькулятор 3</vt:lpstr>
      <vt:lpstr>Калькулятор 4</vt:lpstr>
      <vt:lpstr>Калькулятор 5</vt:lpstr>
      <vt:lpstr>Калькулятор 6</vt:lpstr>
    </vt:vector>
  </TitlesOfParts>
  <Company>ДАГ КК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Polkvoy</dc:creator>
  <cp:lastModifiedBy>asc1</cp:lastModifiedBy>
  <cp:lastPrinted>2017-08-08T05:03:15Z</cp:lastPrinted>
  <dcterms:created xsi:type="dcterms:W3CDTF">2017-06-26T04:50:43Z</dcterms:created>
  <dcterms:modified xsi:type="dcterms:W3CDTF">2017-10-19T07:35:12Z</dcterms:modified>
</cp:coreProperties>
</file>